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FF096897-4D98-444C-940F-6C3C1E76A44C}" xr6:coauthVersionLast="47" xr6:coauthVersionMax="47" xr10:uidLastSave="{00000000-0000-0000-0000-000000000000}"/>
  <bookViews>
    <workbookView xWindow="28680" yWindow="-120" windowWidth="29040" windowHeight="15720" activeTab="1" xr2:uid="{00000000-000D-0000-FFFF-FFFF00000000}"/>
  </bookViews>
  <sheets>
    <sheet name="공종별집계표" sheetId="7" r:id="rId1"/>
    <sheet name="공종별내역서" sheetId="6" r:id="rId2"/>
    <sheet name=" 공사설정 " sheetId="2" state="hidden" r:id="rId3"/>
    <sheet name="Sheet1" sheetId="1" state="hidden" r:id="rId4"/>
  </sheets>
  <definedNames>
    <definedName name="_xlnm.Print_Area" localSheetId="1">공종별내역서!$A$1:$M$26</definedName>
    <definedName name="_xlnm.Print_Area" localSheetId="0">공종별집계표!$A$1:$M$26</definedName>
    <definedName name="_xlnm.Print_Titles" localSheetId="1">공종별내역서!$1:$3</definedName>
    <definedName name="_xlnm.Print_Titles" localSheetId="0">공종별집계표!$1:$4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" i="6" l="1"/>
  <c r="H5" i="6"/>
  <c r="J9" i="6"/>
  <c r="F6" i="6"/>
  <c r="F5" i="6"/>
  <c r="J11" i="6"/>
  <c r="J10" i="6"/>
  <c r="H10" i="6"/>
  <c r="J8" i="6"/>
  <c r="H8" i="6"/>
  <c r="J7" i="6"/>
  <c r="H6" i="6"/>
  <c r="J6" i="6"/>
  <c r="H7" i="6" l="1"/>
  <c r="H9" i="6"/>
  <c r="J26" i="6"/>
  <c r="I6" i="7" s="1"/>
  <c r="J6" i="7" s="1"/>
  <c r="I5" i="7" s="1"/>
  <c r="J5" i="7" s="1"/>
  <c r="J26" i="7" s="1"/>
  <c r="K6" i="6"/>
  <c r="L6" i="6"/>
  <c r="K5" i="6"/>
  <c r="L5" i="6"/>
  <c r="H11" i="6"/>
  <c r="F11" i="6" l="1"/>
  <c r="L11" i="6" s="1"/>
  <c r="K11" i="6"/>
  <c r="H26" i="6"/>
  <c r="G6" i="7" s="1"/>
  <c r="H6" i="7" s="1"/>
  <c r="G5" i="7" s="1"/>
  <c r="H5" i="7" s="1"/>
  <c r="H26" i="7" s="1"/>
  <c r="K10" i="6" l="1"/>
  <c r="F10" i="6"/>
  <c r="L10" i="6" s="1"/>
  <c r="F7" i="6" l="1"/>
  <c r="K7" i="6"/>
  <c r="F9" i="6"/>
  <c r="L9" i="6" s="1"/>
  <c r="K9" i="6"/>
  <c r="F8" i="6"/>
  <c r="L8" i="6" s="1"/>
  <c r="K8" i="6"/>
  <c r="F26" i="6" l="1"/>
  <c r="E6" i="7" s="1"/>
  <c r="L7" i="6"/>
  <c r="L26" i="6" s="1"/>
  <c r="F6" i="7" l="1"/>
  <c r="K6" i="7"/>
  <c r="E5" i="7" l="1"/>
  <c r="L6" i="7"/>
  <c r="F5" i="7" l="1"/>
  <c r="K5" i="7"/>
  <c r="F26" i="7" l="1"/>
  <c r="L5" i="7"/>
  <c r="L26" i="7" s="1"/>
</calcChain>
</file>

<file path=xl/sharedStrings.xml><?xml version="1.0" encoding="utf-8"?>
<sst xmlns="http://schemas.openxmlformats.org/spreadsheetml/2006/main" count="293" uniqueCount="144">
  <si>
    <t>공 종 별 집 계 표</t>
  </si>
  <si>
    <t>[ 창의융합 SPACE 구축사업 설계용역(기계)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</si>
  <si>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</si>
  <si>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</si>
  <si>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</si>
  <si>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</si>
  <si>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</si>
  <si>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</si>
  <si>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</si>
  <si>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</si>
  <si>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</si>
  <si>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</si>
  <si>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</si>
  <si>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</si>
  <si>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</si>
  <si>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</si>
  <si>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</si>
  <si>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</si>
  <si>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</si>
  <si>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</si>
  <si>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</si>
  <si>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</si>
  <si>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</si>
  <si>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</si>
  <si>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</si>
  <si>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</si>
  <si>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</si>
  <si>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</si>
  <si>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</si>
  <si>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</si>
  <si>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</si>
  <si>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</si>
  <si>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</si>
  <si>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</si>
  <si>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</si>
  <si>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</si>
  <si>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</si>
  <si>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</si>
  <si>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</si>
  <si>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</si>
  <si>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</si>
  <si>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</si>
  <si>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</si>
  <si>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</si>
  <si>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</si>
  <si>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</si>
  <si>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</si>
  <si>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</si>
  <si>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</si>
  <si>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</si>
  <si>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</si>
  <si>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창의융합 SPACE 구축사업 설계용역(기계)</t>
  </si>
  <si>
    <t/>
  </si>
  <si>
    <t>01</t>
  </si>
  <si>
    <t>0101  제습기설치공사</t>
  </si>
  <si>
    <t>0101</t>
  </si>
  <si>
    <t>제습기(일체형)</t>
  </si>
  <si>
    <t>1.8HP</t>
  </si>
  <si>
    <t>대</t>
  </si>
  <si>
    <t>5CB6730F7A186E23013496C2FF9B1C60D08CC9</t>
  </si>
  <si>
    <t>F</t>
  </si>
  <si>
    <t>T</t>
  </si>
  <si>
    <t>01015CB6730F7A186E23013496C2FF9B1C60D08CC9</t>
  </si>
  <si>
    <t>3.0HP</t>
  </si>
  <si>
    <t>5CB6730F7A186E23013496C2FF9B1C60D08CC8</t>
  </si>
  <si>
    <t>01015CB6730F7A186E23013496C2FF9B1C60D08CC8</t>
  </si>
  <si>
    <t>관보온(고무발포)</t>
  </si>
  <si>
    <t>13t*D40</t>
  </si>
  <si>
    <t>M</t>
  </si>
  <si>
    <t>5DCD531E7C2F79B39337C6CF20EE20</t>
  </si>
  <si>
    <t>01015DCD531E7C2F79B39337C6CF20EE20</t>
  </si>
  <si>
    <t>경질염화비닐관(접착제)</t>
  </si>
  <si>
    <t>PVC관(VG1), D35</t>
  </si>
  <si>
    <t>5DCD33D8722E0D234530B6473F5C8D</t>
  </si>
  <si>
    <t>01015DCD33D8722E0D234530B6473F5C8D</t>
  </si>
  <si>
    <t>구멍뚫기(코어드릴)</t>
  </si>
  <si>
    <t>D50, 콘크리트 300mm, 벽</t>
  </si>
  <si>
    <t>개소</t>
  </si>
  <si>
    <t>5DCDB38670D8DDA3053336007CF0CE</t>
  </si>
  <si>
    <t>01015DCDB38670D8DDA3053336007CF0CE</t>
  </si>
  <si>
    <t>D50, 콘크리트 150mm, 벽</t>
  </si>
  <si>
    <t>5DCDB38670D8DDA30533360684B5CE</t>
  </si>
  <si>
    <t>01015DCDB38670D8DDA30533360684B5CE</t>
  </si>
  <si>
    <t>일반행거(달대볼트)</t>
  </si>
  <si>
    <t>D32</t>
  </si>
  <si>
    <t>5DCD93BE7015A0930534669A131239</t>
  </si>
  <si>
    <t>01015DCD93BE7015A0930534669A131239</t>
  </si>
  <si>
    <t>[ 합           계 ]</t>
  </si>
  <si>
    <t>TOTAL</t>
  </si>
  <si>
    <t>조달청가격</t>
  </si>
  <si>
    <t>거래가격</t>
  </si>
  <si>
    <t>유통물가</t>
  </si>
  <si>
    <t>조사가격1</t>
  </si>
  <si>
    <t>조사가격2</t>
  </si>
  <si>
    <t>B</t>
  </si>
  <si>
    <t>이 Sheet는 수정하지 마십시요</t>
  </si>
  <si>
    <t>공사구분</t>
  </si>
  <si>
    <t>C</t>
  </si>
  <si>
    <t>타이틀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</si>
  <si>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</si>
  <si>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</si>
  <si>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</si>
  <si>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</si>
  <si>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</si>
  <si>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</si>
  <si>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</si>
  <si>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</si>
  <si>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</si>
  <si>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</si>
  <si>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</si>
  <si>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</si>
  <si>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</si>
  <si>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</si>
  <si>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</si>
  <si>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</si>
  <si>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</si>
  <si>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A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</si>
  <si>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</si>
  <si>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</si>
  <si>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</si>
  <si>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</si>
  <si>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</si>
  <si>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</si>
  <si>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코드</t>
  </si>
  <si>
    <t>공종구분명</t>
  </si>
  <si>
    <t>원가비목코드</t>
  </si>
  <si>
    <t>작 업 부 산 물</t>
  </si>
  <si>
    <t>A3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</si>
  <si>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</si>
  <si>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</si>
  <si>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</si>
  <si>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</si>
  <si>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</si>
  <si>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</si>
  <si>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</si>
  <si>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...</t>
  </si>
  <si>
    <t>....</t>
  </si>
  <si>
    <t>.....</t>
  </si>
  <si>
    <t>D</t>
  </si>
  <si>
    <t>E</t>
  </si>
  <si>
    <t>G</t>
  </si>
  <si>
    <t>H</t>
  </si>
  <si>
    <t>I</t>
  </si>
  <si>
    <t>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</si>
</sst>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#"/>
    <numFmt numFmtId="177" formatCode="#,###;\-#,###;#;"/>
  </numFmts>
  <fonts count="7" x14ac:knownFonts="1">
    <font>
      <sz val="12"/>
      <color theme="1"/>
      <name val="바탕체"/>
      <family val="2"/>
      <charset val="129"/>
    </font>
    <font>
      <sz val="8"/>
      <name val="바탕체"/>
      <family val="2"/>
      <charset val="129"/>
    </font>
    <font>
      <b/>
      <u/>
      <sz val="16"/>
      <color theme="1"/>
      <name val="바탕체"/>
      <family val="1"/>
      <charset val="129"/>
    </font>
    <font>
      <sz val="11"/>
      <color theme="1"/>
      <name val="바탕체"/>
      <family val="2"/>
      <charset val="129"/>
    </font>
    <font>
      <b/>
      <sz val="12"/>
      <color theme="1"/>
      <name val="바탕체"/>
      <family val="1"/>
      <charset val="129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4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5" fillId="0" borderId="1" xfId="0" quotePrefix="1" applyFont="1" applyBorder="1" applyAlignment="1">
      <alignment horizontal="center" vertical="center" wrapText="1"/>
    </xf>
    <xf numFmtId="0" fontId="6" fillId="0" borderId="1" xfId="0" quotePrefix="1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176" fontId="6" fillId="0" borderId="1" xfId="0" applyNumberFormat="1" applyFont="1" applyBorder="1" applyAlignment="1">
      <alignment vertical="center" wrapText="1"/>
    </xf>
    <xf numFmtId="177" fontId="6" fillId="0" borderId="1" xfId="0" applyNumberFormat="1" applyFont="1" applyBorder="1" applyAlignment="1">
      <alignment vertical="center" wrapText="1"/>
    </xf>
    <xf numFmtId="0" fontId="0" fillId="0" borderId="0" xfId="0" quotePrefix="1">
      <alignment vertical="center"/>
    </xf>
    <xf numFmtId="0" fontId="4" fillId="0" borderId="1" xfId="0" quotePrefix="1" applyFont="1" applyBorder="1" applyAlignment="1">
      <alignment horizontal="center" vertical="center"/>
    </xf>
    <xf numFmtId="0" fontId="5" fillId="0" borderId="1" xfId="0" quotePrefix="1" applyFont="1" applyBorder="1" applyAlignment="1">
      <alignment horizontal="center" vertical="center" wrapText="1"/>
    </xf>
    <xf numFmtId="0" fontId="2" fillId="0" borderId="0" xfId="0" quotePrefix="1" applyFont="1" applyAlignment="1">
      <alignment horizontal="center" vertical="center"/>
    </xf>
    <xf numFmtId="0" fontId="3" fillId="0" borderId="0" xfId="0" quotePrefix="1" applyFont="1" applyAlignment="1">
      <alignment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6"/>
  <sheetViews>
    <sheetView view="pageBreakPreview" zoomScaleNormal="100" zoomScaleSheetLayoutView="100" workbookViewId="0">
      <selection activeCell="G7" sqref="G7"/>
    </sheetView>
  </sheetViews>
  <sheetFormatPr defaultRowHeight="14.25" x14ac:dyDescent="0.1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 x14ac:dyDescent="0.15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</row>
    <row r="2" spans="1:20" ht="30" customHeight="1" x14ac:dyDescent="0.15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</row>
    <row r="3" spans="1:20" ht="30" customHeight="1" x14ac:dyDescent="0.15">
      <c r="A3" s="13" t="s">
        <v>2</v>
      </c>
      <c r="B3" s="13" t="s">
        <v>3</v>
      </c>
      <c r="C3" s="13" t="s">
        <v>4</v>
      </c>
      <c r="D3" s="13" t="s">
        <v>5</v>
      </c>
      <c r="E3" s="13" t="s">
        <v>6</v>
      </c>
      <c r="F3" s="13"/>
      <c r="G3" s="13" t="s">
        <v>9</v>
      </c>
      <c r="H3" s="13"/>
      <c r="I3" s="13" t="s">
        <v>10</v>
      </c>
      <c r="J3" s="13"/>
      <c r="K3" s="13" t="s">
        <v>11</v>
      </c>
      <c r="L3" s="13"/>
      <c r="M3" s="13" t="s">
        <v>12</v>
      </c>
      <c r="N3" s="12" t="s">
        <v>13</v>
      </c>
      <c r="O3" s="12" t="s">
        <v>14</v>
      </c>
      <c r="P3" s="12" t="s">
        <v>15</v>
      </c>
      <c r="Q3" s="12" t="s">
        <v>16</v>
      </c>
      <c r="R3" s="12" t="s">
        <v>17</v>
      </c>
      <c r="S3" s="12" t="s">
        <v>18</v>
      </c>
      <c r="T3" s="12" t="s">
        <v>19</v>
      </c>
    </row>
    <row r="4" spans="1:20" ht="30" customHeight="1" x14ac:dyDescent="0.15">
      <c r="A4" s="14"/>
      <c r="B4" s="14"/>
      <c r="C4" s="14"/>
      <c r="D4" s="14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14"/>
      <c r="N4" s="12"/>
      <c r="O4" s="12"/>
      <c r="P4" s="12"/>
      <c r="Q4" s="12"/>
      <c r="R4" s="12"/>
      <c r="S4" s="12"/>
      <c r="T4" s="12"/>
    </row>
    <row r="5" spans="1:20" ht="30" customHeight="1" x14ac:dyDescent="0.15">
      <c r="A5" s="8" t="s">
        <v>51</v>
      </c>
      <c r="B5" s="8" t="s">
        <v>52</v>
      </c>
      <c r="C5" s="8" t="s">
        <v>52</v>
      </c>
      <c r="D5" s="9">
        <v>1</v>
      </c>
      <c r="E5" s="10">
        <f>F6</f>
        <v>0</v>
      </c>
      <c r="F5" s="10">
        <f>E5*D5</f>
        <v>0</v>
      </c>
      <c r="G5" s="10">
        <f>H6</f>
        <v>0</v>
      </c>
      <c r="H5" s="10">
        <f>G5*D5</f>
        <v>0</v>
      </c>
      <c r="I5" s="10">
        <f>J6</f>
        <v>0</v>
      </c>
      <c r="J5" s="10">
        <f>I5*D5</f>
        <v>0</v>
      </c>
      <c r="K5" s="10">
        <f>E5+G5+I5</f>
        <v>0</v>
      </c>
      <c r="L5" s="10">
        <f>F5+H5+J5</f>
        <v>0</v>
      </c>
      <c r="M5" s="8" t="s">
        <v>52</v>
      </c>
      <c r="N5" s="2" t="s">
        <v>53</v>
      </c>
      <c r="O5" s="2" t="s">
        <v>52</v>
      </c>
      <c r="P5" s="2" t="s">
        <v>52</v>
      </c>
      <c r="Q5" s="2" t="s">
        <v>52</v>
      </c>
      <c r="R5" s="3">
        <v>1</v>
      </c>
      <c r="S5" s="2" t="s">
        <v>52</v>
      </c>
      <c r="T5" s="6"/>
    </row>
    <row r="6" spans="1:20" ht="30" customHeight="1" x14ac:dyDescent="0.15">
      <c r="A6" s="8" t="s">
        <v>54</v>
      </c>
      <c r="B6" s="8" t="s">
        <v>52</v>
      </c>
      <c r="C6" s="8" t="s">
        <v>52</v>
      </c>
      <c r="D6" s="9">
        <v>1</v>
      </c>
      <c r="E6" s="10">
        <f>공종별내역서!F26</f>
        <v>0</v>
      </c>
      <c r="F6" s="10">
        <f>E6*D6</f>
        <v>0</v>
      </c>
      <c r="G6" s="10">
        <f>공종별내역서!H26</f>
        <v>0</v>
      </c>
      <c r="H6" s="10">
        <f>G6*D6</f>
        <v>0</v>
      </c>
      <c r="I6" s="10">
        <f>공종별내역서!J26</f>
        <v>0</v>
      </c>
      <c r="J6" s="10">
        <f>I6*D6</f>
        <v>0</v>
      </c>
      <c r="K6" s="10">
        <f>E6+G6+I6</f>
        <v>0</v>
      </c>
      <c r="L6" s="10">
        <f>F6+H6+J6</f>
        <v>0</v>
      </c>
      <c r="M6" s="8" t="s">
        <v>52</v>
      </c>
      <c r="N6" s="2" t="s">
        <v>55</v>
      </c>
      <c r="O6" s="2" t="s">
        <v>52</v>
      </c>
      <c r="P6" s="2" t="s">
        <v>53</v>
      </c>
      <c r="Q6" s="2" t="s">
        <v>52</v>
      </c>
      <c r="R6" s="3">
        <v>2</v>
      </c>
      <c r="S6" s="2" t="s">
        <v>52</v>
      </c>
      <c r="T6" s="6"/>
    </row>
    <row r="7" spans="1:20" ht="30" customHeight="1" x14ac:dyDescent="0.1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T7" s="5"/>
    </row>
    <row r="8" spans="1:20" ht="30" customHeight="1" x14ac:dyDescent="0.1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T8" s="5"/>
    </row>
    <row r="9" spans="1:20" ht="30" customHeight="1" x14ac:dyDescent="0.1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T9" s="5"/>
    </row>
    <row r="10" spans="1:20" ht="30" customHeight="1" x14ac:dyDescent="0.1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T10" s="5"/>
    </row>
    <row r="11" spans="1:20" ht="30" customHeight="1" x14ac:dyDescent="0.1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T11" s="5"/>
    </row>
    <row r="12" spans="1:20" ht="30" customHeight="1" x14ac:dyDescent="0.1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T12" s="5"/>
    </row>
    <row r="13" spans="1:20" ht="30" customHeight="1" x14ac:dyDescent="0.1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T13" s="5"/>
    </row>
    <row r="14" spans="1:20" ht="30" customHeight="1" x14ac:dyDescent="0.1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T14" s="5"/>
    </row>
    <row r="15" spans="1:20" ht="30" customHeight="1" x14ac:dyDescent="0.1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T15" s="5"/>
    </row>
    <row r="16" spans="1:20" ht="30" customHeight="1" x14ac:dyDescent="0.1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T16" s="5"/>
    </row>
    <row r="17" spans="1:20" ht="30" customHeight="1" x14ac:dyDescent="0.1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T17" s="5"/>
    </row>
    <row r="18" spans="1:20" ht="30" customHeight="1" x14ac:dyDescent="0.1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T18" s="5"/>
    </row>
    <row r="19" spans="1:20" ht="30" customHeight="1" x14ac:dyDescent="0.1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T19" s="5"/>
    </row>
    <row r="20" spans="1:20" ht="30" customHeight="1" x14ac:dyDescent="0.1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T20" s="5"/>
    </row>
    <row r="21" spans="1:20" ht="30" customHeight="1" x14ac:dyDescent="0.1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T21" s="5"/>
    </row>
    <row r="22" spans="1:20" ht="30" customHeight="1" x14ac:dyDescent="0.1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T22" s="5"/>
    </row>
    <row r="23" spans="1:20" ht="30" customHeight="1" x14ac:dyDescent="0.1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T23" s="5"/>
    </row>
    <row r="24" spans="1:20" ht="30" customHeight="1" x14ac:dyDescent="0.1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T24" s="5"/>
    </row>
    <row r="25" spans="1:20" ht="30" customHeight="1" x14ac:dyDescent="0.1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T25" s="5"/>
    </row>
    <row r="26" spans="1:20" ht="30" customHeight="1" x14ac:dyDescent="0.15">
      <c r="A26" s="8" t="s">
        <v>87</v>
      </c>
      <c r="B26" s="9"/>
      <c r="C26" s="9"/>
      <c r="D26" s="9"/>
      <c r="E26" s="9"/>
      <c r="F26" s="10">
        <f>F5</f>
        <v>0</v>
      </c>
      <c r="G26" s="9"/>
      <c r="H26" s="10">
        <f>H5</f>
        <v>0</v>
      </c>
      <c r="I26" s="9"/>
      <c r="J26" s="10">
        <f>J5</f>
        <v>0</v>
      </c>
      <c r="K26" s="9"/>
      <c r="L26" s="10">
        <f>L5</f>
        <v>0</v>
      </c>
      <c r="M26" s="9"/>
      <c r="T26" s="5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1" type="noConversion"/>
  <pageMargins left="0.78740157480314954" right="0" top="0.39370078740157477" bottom="0.39370078740157477" header="0" footer="0"/>
  <pageSetup paperSize="9" scale="6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V26"/>
  <sheetViews>
    <sheetView tabSelected="1" view="pageBreakPreview" zoomScaleNormal="100" zoomScaleSheetLayoutView="100" workbookViewId="0">
      <selection activeCell="B14" sqref="B14"/>
    </sheetView>
  </sheetViews>
  <sheetFormatPr defaultRowHeight="14.25" x14ac:dyDescent="0.1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 x14ac:dyDescent="0.15">
      <c r="A1" s="16" t="s">
        <v>1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</row>
    <row r="2" spans="1:48" ht="30" customHeight="1" x14ac:dyDescent="0.15">
      <c r="A2" s="13" t="s">
        <v>2</v>
      </c>
      <c r="B2" s="13" t="s">
        <v>3</v>
      </c>
      <c r="C2" s="13" t="s">
        <v>4</v>
      </c>
      <c r="D2" s="13" t="s">
        <v>5</v>
      </c>
      <c r="E2" s="13" t="s">
        <v>6</v>
      </c>
      <c r="F2" s="13"/>
      <c r="G2" s="13" t="s">
        <v>9</v>
      </c>
      <c r="H2" s="13"/>
      <c r="I2" s="13" t="s">
        <v>10</v>
      </c>
      <c r="J2" s="13"/>
      <c r="K2" s="13" t="s">
        <v>11</v>
      </c>
      <c r="L2" s="13"/>
      <c r="M2" s="13" t="s">
        <v>12</v>
      </c>
      <c r="N2" s="12" t="s">
        <v>20</v>
      </c>
      <c r="O2" s="12" t="s">
        <v>14</v>
      </c>
      <c r="P2" s="12" t="s">
        <v>21</v>
      </c>
      <c r="Q2" s="12" t="s">
        <v>13</v>
      </c>
      <c r="R2" s="12" t="s">
        <v>22</v>
      </c>
      <c r="S2" s="12" t="s">
        <v>23</v>
      </c>
      <c r="T2" s="12" t="s">
        <v>24</v>
      </c>
      <c r="U2" s="12" t="s">
        <v>25</v>
      </c>
      <c r="V2" s="12" t="s">
        <v>26</v>
      </c>
      <c r="W2" s="12" t="s">
        <v>27</v>
      </c>
      <c r="X2" s="12" t="s">
        <v>28</v>
      </c>
      <c r="Y2" s="12" t="s">
        <v>29</v>
      </c>
      <c r="Z2" s="12" t="s">
        <v>30</v>
      </c>
      <c r="AA2" s="12" t="s">
        <v>31</v>
      </c>
      <c r="AB2" s="12" t="s">
        <v>32</v>
      </c>
      <c r="AC2" s="12" t="s">
        <v>33</v>
      </c>
      <c r="AD2" s="12" t="s">
        <v>34</v>
      </c>
      <c r="AE2" s="12" t="s">
        <v>35</v>
      </c>
      <c r="AF2" s="12" t="s">
        <v>36</v>
      </c>
      <c r="AG2" s="12" t="s">
        <v>37</v>
      </c>
      <c r="AH2" s="12" t="s">
        <v>38</v>
      </c>
      <c r="AI2" s="12" t="s">
        <v>39</v>
      </c>
      <c r="AJ2" s="12" t="s">
        <v>40</v>
      </c>
      <c r="AK2" s="12" t="s">
        <v>41</v>
      </c>
      <c r="AL2" s="12" t="s">
        <v>42</v>
      </c>
      <c r="AM2" s="12" t="s">
        <v>43</v>
      </c>
      <c r="AN2" s="12" t="s">
        <v>44</v>
      </c>
      <c r="AO2" s="12" t="s">
        <v>45</v>
      </c>
      <c r="AP2" s="12" t="s">
        <v>46</v>
      </c>
      <c r="AQ2" s="12" t="s">
        <v>47</v>
      </c>
      <c r="AR2" s="12" t="s">
        <v>48</v>
      </c>
      <c r="AS2" s="12" t="s">
        <v>16</v>
      </c>
      <c r="AT2" s="12" t="s">
        <v>17</v>
      </c>
      <c r="AU2" s="12" t="s">
        <v>49</v>
      </c>
      <c r="AV2" s="12" t="s">
        <v>50</v>
      </c>
    </row>
    <row r="3" spans="1:48" ht="30" customHeight="1" x14ac:dyDescent="0.15">
      <c r="A3" s="13"/>
      <c r="B3" s="13"/>
      <c r="C3" s="13"/>
      <c r="D3" s="13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13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</row>
    <row r="4" spans="1:48" ht="30" customHeight="1" x14ac:dyDescent="0.15">
      <c r="A4" s="8" t="s">
        <v>54</v>
      </c>
      <c r="B4" s="8" t="s">
        <v>52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3"/>
      <c r="O4" s="3"/>
      <c r="P4" s="3"/>
      <c r="Q4" s="2" t="s">
        <v>55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 x14ac:dyDescent="0.15">
      <c r="A5" s="8" t="s">
        <v>56</v>
      </c>
      <c r="B5" s="8" t="s">
        <v>57</v>
      </c>
      <c r="C5" s="8" t="s">
        <v>58</v>
      </c>
      <c r="D5" s="9">
        <v>6</v>
      </c>
      <c r="E5" s="11"/>
      <c r="F5" s="11">
        <f t="shared" ref="F5:F11" si="0">TRUNC(E5*D5, 0)</f>
        <v>0</v>
      </c>
      <c r="G5" s="11"/>
      <c r="H5" s="11">
        <f t="shared" ref="H5:H11" si="1">TRUNC(G5*D5, 0)</f>
        <v>0</v>
      </c>
      <c r="I5" s="11"/>
      <c r="J5" s="11">
        <f t="shared" ref="J5:J11" si="2">TRUNC(I5*D5, 0)</f>
        <v>0</v>
      </c>
      <c r="K5" s="11">
        <f t="shared" ref="K5:L11" si="3">TRUNC(E5+G5+I5, 0)</f>
        <v>0</v>
      </c>
      <c r="L5" s="11">
        <f t="shared" si="3"/>
        <v>0</v>
      </c>
      <c r="M5" s="8" t="s">
        <v>52</v>
      </c>
      <c r="N5" s="2" t="s">
        <v>59</v>
      </c>
      <c r="O5" s="2" t="s">
        <v>52</v>
      </c>
      <c r="P5" s="2" t="s">
        <v>52</v>
      </c>
      <c r="Q5" s="2" t="s">
        <v>55</v>
      </c>
      <c r="R5" s="2" t="s">
        <v>60</v>
      </c>
      <c r="S5" s="2" t="s">
        <v>60</v>
      </c>
      <c r="T5" s="2" t="s">
        <v>61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52</v>
      </c>
      <c r="AS5" s="2" t="s">
        <v>52</v>
      </c>
      <c r="AT5" s="3"/>
      <c r="AU5" s="2" t="s">
        <v>62</v>
      </c>
      <c r="AV5" s="3">
        <v>3</v>
      </c>
    </row>
    <row r="6" spans="1:48" ht="30" customHeight="1" x14ac:dyDescent="0.15">
      <c r="A6" s="8" t="s">
        <v>56</v>
      </c>
      <c r="B6" s="8" t="s">
        <v>63</v>
      </c>
      <c r="C6" s="8" t="s">
        <v>58</v>
      </c>
      <c r="D6" s="9">
        <v>2</v>
      </c>
      <c r="E6" s="11"/>
      <c r="F6" s="11">
        <f t="shared" si="0"/>
        <v>0</v>
      </c>
      <c r="G6" s="11"/>
      <c r="H6" s="11">
        <f t="shared" si="1"/>
        <v>0</v>
      </c>
      <c r="I6" s="11"/>
      <c r="J6" s="11">
        <f t="shared" si="2"/>
        <v>0</v>
      </c>
      <c r="K6" s="11">
        <f t="shared" si="3"/>
        <v>0</v>
      </c>
      <c r="L6" s="11">
        <f t="shared" si="3"/>
        <v>0</v>
      </c>
      <c r="M6" s="8" t="s">
        <v>52</v>
      </c>
      <c r="N6" s="2" t="s">
        <v>64</v>
      </c>
      <c r="O6" s="2" t="s">
        <v>52</v>
      </c>
      <c r="P6" s="2" t="s">
        <v>52</v>
      </c>
      <c r="Q6" s="2" t="s">
        <v>55</v>
      </c>
      <c r="R6" s="2" t="s">
        <v>60</v>
      </c>
      <c r="S6" s="2" t="s">
        <v>60</v>
      </c>
      <c r="T6" s="2" t="s">
        <v>61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52</v>
      </c>
      <c r="AS6" s="2" t="s">
        <v>52</v>
      </c>
      <c r="AT6" s="3"/>
      <c r="AU6" s="2" t="s">
        <v>65</v>
      </c>
      <c r="AV6" s="3">
        <v>4</v>
      </c>
    </row>
    <row r="7" spans="1:48" ht="30" customHeight="1" x14ac:dyDescent="0.15">
      <c r="A7" s="8" t="s">
        <v>66</v>
      </c>
      <c r="B7" s="8" t="s">
        <v>67</v>
      </c>
      <c r="C7" s="8" t="s">
        <v>68</v>
      </c>
      <c r="D7" s="9">
        <v>100</v>
      </c>
      <c r="E7" s="11"/>
      <c r="F7" s="11">
        <f t="shared" si="0"/>
        <v>0</v>
      </c>
      <c r="G7" s="11"/>
      <c r="H7" s="11">
        <f t="shared" si="1"/>
        <v>0</v>
      </c>
      <c r="I7" s="11"/>
      <c r="J7" s="11">
        <f t="shared" si="2"/>
        <v>0</v>
      </c>
      <c r="K7" s="11">
        <f t="shared" si="3"/>
        <v>0</v>
      </c>
      <c r="L7" s="11">
        <f t="shared" si="3"/>
        <v>0</v>
      </c>
      <c r="M7" s="8" t="s">
        <v>52</v>
      </c>
      <c r="N7" s="2" t="s">
        <v>69</v>
      </c>
      <c r="O7" s="2" t="s">
        <v>52</v>
      </c>
      <c r="P7" s="2" t="s">
        <v>52</v>
      </c>
      <c r="Q7" s="2" t="s">
        <v>55</v>
      </c>
      <c r="R7" s="2" t="s">
        <v>61</v>
      </c>
      <c r="S7" s="2" t="s">
        <v>60</v>
      </c>
      <c r="T7" s="2" t="s">
        <v>60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52</v>
      </c>
      <c r="AS7" s="2" t="s">
        <v>52</v>
      </c>
      <c r="AT7" s="3"/>
      <c r="AU7" s="2" t="s">
        <v>70</v>
      </c>
      <c r="AV7" s="3">
        <v>8</v>
      </c>
    </row>
    <row r="8" spans="1:48" ht="30" customHeight="1" x14ac:dyDescent="0.15">
      <c r="A8" s="8" t="s">
        <v>71</v>
      </c>
      <c r="B8" s="8" t="s">
        <v>72</v>
      </c>
      <c r="C8" s="8" t="s">
        <v>68</v>
      </c>
      <c r="D8" s="9">
        <v>100</v>
      </c>
      <c r="E8" s="11"/>
      <c r="F8" s="11">
        <f t="shared" si="0"/>
        <v>0</v>
      </c>
      <c r="G8" s="11"/>
      <c r="H8" s="11">
        <f t="shared" si="1"/>
        <v>0</v>
      </c>
      <c r="I8" s="11"/>
      <c r="J8" s="11">
        <f t="shared" si="2"/>
        <v>0</v>
      </c>
      <c r="K8" s="11">
        <f t="shared" si="3"/>
        <v>0</v>
      </c>
      <c r="L8" s="11">
        <f t="shared" si="3"/>
        <v>0</v>
      </c>
      <c r="M8" s="8" t="s">
        <v>52</v>
      </c>
      <c r="N8" s="2" t="s">
        <v>73</v>
      </c>
      <c r="O8" s="2" t="s">
        <v>52</v>
      </c>
      <c r="P8" s="2" t="s">
        <v>52</v>
      </c>
      <c r="Q8" s="2" t="s">
        <v>55</v>
      </c>
      <c r="R8" s="2" t="s">
        <v>61</v>
      </c>
      <c r="S8" s="2" t="s">
        <v>60</v>
      </c>
      <c r="T8" s="2" t="s">
        <v>60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 t="s">
        <v>52</v>
      </c>
      <c r="AS8" s="2" t="s">
        <v>52</v>
      </c>
      <c r="AT8" s="3"/>
      <c r="AU8" s="2" t="s">
        <v>74</v>
      </c>
      <c r="AV8" s="3">
        <v>13</v>
      </c>
    </row>
    <row r="9" spans="1:48" ht="30" customHeight="1" x14ac:dyDescent="0.15">
      <c r="A9" s="8" t="s">
        <v>75</v>
      </c>
      <c r="B9" s="8" t="s">
        <v>76</v>
      </c>
      <c r="C9" s="8" t="s">
        <v>77</v>
      </c>
      <c r="D9" s="9">
        <v>5</v>
      </c>
      <c r="E9" s="11"/>
      <c r="F9" s="11">
        <f t="shared" si="0"/>
        <v>0</v>
      </c>
      <c r="G9" s="11"/>
      <c r="H9" s="11">
        <f t="shared" si="1"/>
        <v>0</v>
      </c>
      <c r="I9" s="11"/>
      <c r="J9" s="11">
        <f t="shared" si="2"/>
        <v>0</v>
      </c>
      <c r="K9" s="11">
        <f t="shared" si="3"/>
        <v>0</v>
      </c>
      <c r="L9" s="11">
        <f t="shared" si="3"/>
        <v>0</v>
      </c>
      <c r="M9" s="8" t="s">
        <v>52</v>
      </c>
      <c r="N9" s="2" t="s">
        <v>78</v>
      </c>
      <c r="O9" s="2" t="s">
        <v>52</v>
      </c>
      <c r="P9" s="2" t="s">
        <v>52</v>
      </c>
      <c r="Q9" s="2" t="s">
        <v>55</v>
      </c>
      <c r="R9" s="2" t="s">
        <v>61</v>
      </c>
      <c r="S9" s="2" t="s">
        <v>60</v>
      </c>
      <c r="T9" s="2" t="s">
        <v>60</v>
      </c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2" t="s">
        <v>52</v>
      </c>
      <c r="AS9" s="2" t="s">
        <v>52</v>
      </c>
      <c r="AT9" s="3"/>
      <c r="AU9" s="2" t="s">
        <v>79</v>
      </c>
      <c r="AV9" s="3">
        <v>9</v>
      </c>
    </row>
    <row r="10" spans="1:48" ht="30" customHeight="1" x14ac:dyDescent="0.15">
      <c r="A10" s="8" t="s">
        <v>75</v>
      </c>
      <c r="B10" s="8" t="s">
        <v>80</v>
      </c>
      <c r="C10" s="8" t="s">
        <v>77</v>
      </c>
      <c r="D10" s="9">
        <v>3</v>
      </c>
      <c r="E10" s="11"/>
      <c r="F10" s="11">
        <f t="shared" si="0"/>
        <v>0</v>
      </c>
      <c r="G10" s="11"/>
      <c r="H10" s="11">
        <f t="shared" si="1"/>
        <v>0</v>
      </c>
      <c r="I10" s="11"/>
      <c r="J10" s="11">
        <f t="shared" si="2"/>
        <v>0</v>
      </c>
      <c r="K10" s="11">
        <f t="shared" si="3"/>
        <v>0</v>
      </c>
      <c r="L10" s="11">
        <f t="shared" si="3"/>
        <v>0</v>
      </c>
      <c r="M10" s="8" t="s">
        <v>52</v>
      </c>
      <c r="N10" s="2" t="s">
        <v>81</v>
      </c>
      <c r="O10" s="2" t="s">
        <v>52</v>
      </c>
      <c r="P10" s="2" t="s">
        <v>52</v>
      </c>
      <c r="Q10" s="2" t="s">
        <v>55</v>
      </c>
      <c r="R10" s="2" t="s">
        <v>61</v>
      </c>
      <c r="S10" s="2" t="s">
        <v>60</v>
      </c>
      <c r="T10" s="2" t="s">
        <v>60</v>
      </c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2" t="s">
        <v>52</v>
      </c>
      <c r="AS10" s="2" t="s">
        <v>52</v>
      </c>
      <c r="AT10" s="3"/>
      <c r="AU10" s="2" t="s">
        <v>82</v>
      </c>
      <c r="AV10" s="3">
        <v>10</v>
      </c>
    </row>
    <row r="11" spans="1:48" ht="30" customHeight="1" x14ac:dyDescent="0.15">
      <c r="A11" s="8" t="s">
        <v>83</v>
      </c>
      <c r="B11" s="8" t="s">
        <v>84</v>
      </c>
      <c r="C11" s="8" t="s">
        <v>77</v>
      </c>
      <c r="D11" s="9">
        <v>75</v>
      </c>
      <c r="E11" s="11"/>
      <c r="F11" s="11">
        <f t="shared" si="0"/>
        <v>0</v>
      </c>
      <c r="G11" s="11"/>
      <c r="H11" s="11">
        <f t="shared" si="1"/>
        <v>0</v>
      </c>
      <c r="I11" s="11"/>
      <c r="J11" s="11">
        <f t="shared" si="2"/>
        <v>0</v>
      </c>
      <c r="K11" s="11">
        <f t="shared" si="3"/>
        <v>0</v>
      </c>
      <c r="L11" s="11">
        <f t="shared" si="3"/>
        <v>0</v>
      </c>
      <c r="M11" s="8" t="s">
        <v>52</v>
      </c>
      <c r="N11" s="2" t="s">
        <v>85</v>
      </c>
      <c r="O11" s="2" t="s">
        <v>52</v>
      </c>
      <c r="P11" s="2" t="s">
        <v>52</v>
      </c>
      <c r="Q11" s="2" t="s">
        <v>55</v>
      </c>
      <c r="R11" s="2" t="s">
        <v>61</v>
      </c>
      <c r="S11" s="2" t="s">
        <v>60</v>
      </c>
      <c r="T11" s="2" t="s">
        <v>60</v>
      </c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2" t="s">
        <v>52</v>
      </c>
      <c r="AS11" s="2" t="s">
        <v>52</v>
      </c>
      <c r="AT11" s="3"/>
      <c r="AU11" s="2" t="s">
        <v>86</v>
      </c>
      <c r="AV11" s="3">
        <v>11</v>
      </c>
    </row>
    <row r="12" spans="1:48" ht="30" customHeight="1" x14ac:dyDescent="0.1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</row>
    <row r="13" spans="1:48" ht="30" customHeight="1" x14ac:dyDescent="0.1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</row>
    <row r="14" spans="1:48" ht="30" customHeight="1" x14ac:dyDescent="0.1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</row>
    <row r="15" spans="1:48" ht="30" customHeight="1" x14ac:dyDescent="0.1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</row>
    <row r="16" spans="1:48" ht="30" customHeight="1" x14ac:dyDescent="0.1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</row>
    <row r="17" spans="1:14" ht="30" customHeight="1" x14ac:dyDescent="0.1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</row>
    <row r="18" spans="1:14" ht="30" customHeight="1" x14ac:dyDescent="0.1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</row>
    <row r="19" spans="1:14" ht="30" customHeight="1" x14ac:dyDescent="0.1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</row>
    <row r="20" spans="1:14" ht="30" customHeight="1" x14ac:dyDescent="0.1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</row>
    <row r="21" spans="1:14" ht="30" customHeight="1" x14ac:dyDescent="0.1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</row>
    <row r="22" spans="1:14" ht="30" customHeight="1" x14ac:dyDescent="0.1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</row>
    <row r="23" spans="1:14" ht="30" customHeight="1" x14ac:dyDescent="0.1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</row>
    <row r="24" spans="1:14" ht="30" customHeight="1" x14ac:dyDescent="0.1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</row>
    <row r="25" spans="1:14" ht="30" customHeight="1" x14ac:dyDescent="0.1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14" ht="30" customHeight="1" x14ac:dyDescent="0.15">
      <c r="A26" s="8" t="s">
        <v>87</v>
      </c>
      <c r="B26" s="9"/>
      <c r="C26" s="9"/>
      <c r="D26" s="9"/>
      <c r="E26" s="9"/>
      <c r="F26" s="11">
        <f>SUM(F5:F25)</f>
        <v>0</v>
      </c>
      <c r="G26" s="9"/>
      <c r="H26" s="11">
        <f>SUM(H5:H25)</f>
        <v>0</v>
      </c>
      <c r="I26" s="9"/>
      <c r="J26" s="11">
        <f>SUM(J5:J25)</f>
        <v>0</v>
      </c>
      <c r="K26" s="9"/>
      <c r="L26" s="11">
        <f>SUM(L5:L25)</f>
        <v>0</v>
      </c>
      <c r="M26" s="9"/>
      <c r="N26" t="s">
        <v>88</v>
      </c>
    </row>
  </sheetData>
  <mergeCells count="45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R2:AR3"/>
    <mergeCell ref="AS2:AS3"/>
    <mergeCell ref="AT2:AT3"/>
    <mergeCell ref="AU2:AU3"/>
    <mergeCell ref="AV2:AV3"/>
  </mergeCells>
  <phoneticPr fontId="1" type="noConversion"/>
  <pageMargins left="0.78740157480314954" right="0" top="0.39370078740157477" bottom="0.39370078740157477" header="0" footer="0"/>
  <pageSetup paperSize="9" scale="65" fitToHeight="0" orientation="landscape" r:id="rId1"/>
  <rowBreaks count="1" manualBreakCount="1">
    <brk id="2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40"/>
  <sheetViews>
    <sheetView workbookViewId="0"/>
  </sheetViews>
  <sheetFormatPr defaultRowHeight="14.25" x14ac:dyDescent="0.15"/>
  <sheetData>
    <row r="1" spans="1:7" x14ac:dyDescent="0.15">
      <c r="A1" t="s">
        <v>95</v>
      </c>
    </row>
    <row r="2" spans="1:7" x14ac:dyDescent="0.15">
      <c r="A2" s="1" t="s">
        <v>96</v>
      </c>
      <c r="B2" t="s">
        <v>97</v>
      </c>
      <c r="C2" s="1" t="s">
        <v>98</v>
      </c>
    </row>
    <row r="3" spans="1:7" x14ac:dyDescent="0.15">
      <c r="A3" s="1" t="s">
        <v>99</v>
      </c>
      <c r="B3" t="s">
        <v>100</v>
      </c>
    </row>
    <row r="4" spans="1:7" x14ac:dyDescent="0.15">
      <c r="A4" s="1" t="s">
        <v>101</v>
      </c>
      <c r="B4">
        <v>5</v>
      </c>
    </row>
    <row r="5" spans="1:7" x14ac:dyDescent="0.15">
      <c r="A5" s="1" t="s">
        <v>102</v>
      </c>
      <c r="B5">
        <v>5</v>
      </c>
    </row>
    <row r="6" spans="1:7" x14ac:dyDescent="0.15">
      <c r="A6" s="1" t="s">
        <v>103</v>
      </c>
      <c r="B6" t="s">
        <v>104</v>
      </c>
    </row>
    <row r="7" spans="1:7" x14ac:dyDescent="0.15">
      <c r="A7" s="1" t="s">
        <v>105</v>
      </c>
      <c r="B7" t="s">
        <v>97</v>
      </c>
      <c r="C7">
        <v>1</v>
      </c>
    </row>
    <row r="8" spans="1:7" x14ac:dyDescent="0.15">
      <c r="A8" s="1" t="s">
        <v>106</v>
      </c>
      <c r="B8" t="s">
        <v>97</v>
      </c>
      <c r="C8">
        <v>2</v>
      </c>
    </row>
    <row r="9" spans="1:7" x14ac:dyDescent="0.15">
      <c r="A9" s="1" t="s">
        <v>107</v>
      </c>
      <c r="B9" t="s">
        <v>89</v>
      </c>
      <c r="C9" t="s">
        <v>90</v>
      </c>
      <c r="D9" t="s">
        <v>91</v>
      </c>
      <c r="E9" t="s">
        <v>92</v>
      </c>
      <c r="F9" t="s">
        <v>93</v>
      </c>
      <c r="G9" t="s">
        <v>108</v>
      </c>
    </row>
    <row r="10" spans="1:7" x14ac:dyDescent="0.15">
      <c r="A10" s="1" t="s">
        <v>109</v>
      </c>
      <c r="B10">
        <v>1267</v>
      </c>
      <c r="C10">
        <v>0</v>
      </c>
      <c r="D10">
        <v>0</v>
      </c>
    </row>
    <row r="11" spans="1:7" x14ac:dyDescent="0.15">
      <c r="A11" s="1" t="s">
        <v>110</v>
      </c>
      <c r="B11" t="s">
        <v>111</v>
      </c>
      <c r="C11">
        <v>4</v>
      </c>
    </row>
    <row r="12" spans="1:7" x14ac:dyDescent="0.15">
      <c r="A12" s="1" t="s">
        <v>112</v>
      </c>
      <c r="B12" t="s">
        <v>111</v>
      </c>
      <c r="C12">
        <v>4</v>
      </c>
    </row>
    <row r="13" spans="1:7" x14ac:dyDescent="0.15">
      <c r="A13" s="1" t="s">
        <v>113</v>
      </c>
      <c r="B13" t="s">
        <v>111</v>
      </c>
      <c r="C13">
        <v>3</v>
      </c>
    </row>
    <row r="14" spans="1:7" x14ac:dyDescent="0.15">
      <c r="A14" s="1" t="s">
        <v>114</v>
      </c>
      <c r="B14" t="s">
        <v>111</v>
      </c>
      <c r="C14">
        <v>5</v>
      </c>
    </row>
    <row r="15" spans="1:7" x14ac:dyDescent="0.15">
      <c r="A15" s="1" t="s">
        <v>115</v>
      </c>
      <c r="B15" t="s">
        <v>116</v>
      </c>
      <c r="C15" t="s">
        <v>117</v>
      </c>
      <c r="D15" t="s">
        <v>117</v>
      </c>
      <c r="E15" t="s">
        <v>117</v>
      </c>
      <c r="F15">
        <v>1</v>
      </c>
    </row>
    <row r="16" spans="1:7" x14ac:dyDescent="0.15">
      <c r="A16" s="1" t="s">
        <v>118</v>
      </c>
      <c r="B16">
        <v>1.1100000000000001</v>
      </c>
      <c r="C16">
        <v>1.1200000000000001</v>
      </c>
    </row>
    <row r="17" spans="1:13" x14ac:dyDescent="0.15">
      <c r="A17" s="1" t="s">
        <v>119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 x14ac:dyDescent="0.15">
      <c r="A18" s="1" t="s">
        <v>120</v>
      </c>
      <c r="B18">
        <v>1.25</v>
      </c>
      <c r="C18">
        <v>1.071</v>
      </c>
    </row>
    <row r="19" spans="1:13" x14ac:dyDescent="0.15">
      <c r="A19" s="1" t="s">
        <v>121</v>
      </c>
    </row>
    <row r="20" spans="1:13" x14ac:dyDescent="0.15">
      <c r="A20" s="1" t="s">
        <v>122</v>
      </c>
      <c r="B20" s="1" t="s">
        <v>97</v>
      </c>
      <c r="C20">
        <v>1</v>
      </c>
    </row>
    <row r="21" spans="1:13" x14ac:dyDescent="0.15">
      <c r="A21" t="s">
        <v>123</v>
      </c>
      <c r="B21" t="s">
        <v>124</v>
      </c>
      <c r="C21" t="s">
        <v>125</v>
      </c>
    </row>
    <row r="22" spans="1:13" x14ac:dyDescent="0.15">
      <c r="A22">
        <v>1</v>
      </c>
      <c r="B22" s="1" t="s">
        <v>126</v>
      </c>
      <c r="C22" s="1" t="s">
        <v>127</v>
      </c>
    </row>
    <row r="23" spans="1:13" x14ac:dyDescent="0.15">
      <c r="A23">
        <v>2</v>
      </c>
      <c r="B23" s="1" t="s">
        <v>128</v>
      </c>
      <c r="C23" s="1" t="s">
        <v>129</v>
      </c>
    </row>
    <row r="24" spans="1:13" x14ac:dyDescent="0.15">
      <c r="A24">
        <v>3</v>
      </c>
      <c r="B24" s="1" t="s">
        <v>130</v>
      </c>
      <c r="C24" s="1" t="s">
        <v>131</v>
      </c>
    </row>
    <row r="25" spans="1:13" x14ac:dyDescent="0.15">
      <c r="A25">
        <v>4</v>
      </c>
      <c r="B25" s="1" t="s">
        <v>132</v>
      </c>
      <c r="C25" s="1" t="s">
        <v>133</v>
      </c>
    </row>
    <row r="26" spans="1:13" x14ac:dyDescent="0.15">
      <c r="A26">
        <v>5</v>
      </c>
      <c r="B26" s="1" t="s">
        <v>134</v>
      </c>
      <c r="C26" s="1" t="s">
        <v>52</v>
      </c>
    </row>
    <row r="27" spans="1:13" x14ac:dyDescent="0.15">
      <c r="A27">
        <v>6</v>
      </c>
      <c r="B27" s="1" t="s">
        <v>135</v>
      </c>
      <c r="C27" s="1" t="s">
        <v>52</v>
      </c>
    </row>
    <row r="28" spans="1:13" x14ac:dyDescent="0.15">
      <c r="A28">
        <v>7</v>
      </c>
      <c r="B28" s="1" t="s">
        <v>135</v>
      </c>
      <c r="C28" s="1" t="s">
        <v>52</v>
      </c>
    </row>
    <row r="29" spans="1:13" x14ac:dyDescent="0.15">
      <c r="A29">
        <v>8</v>
      </c>
      <c r="B29" s="1" t="s">
        <v>135</v>
      </c>
      <c r="C29" s="1" t="s">
        <v>52</v>
      </c>
    </row>
    <row r="30" spans="1:13" x14ac:dyDescent="0.15">
      <c r="A30">
        <v>9</v>
      </c>
      <c r="B30" s="1" t="s">
        <v>135</v>
      </c>
      <c r="C30" s="1" t="s">
        <v>52</v>
      </c>
    </row>
    <row r="31" spans="1:13" x14ac:dyDescent="0.15">
      <c r="A31" t="s">
        <v>116</v>
      </c>
      <c r="B31" s="1" t="s">
        <v>136</v>
      </c>
      <c r="C31" s="1" t="s">
        <v>52</v>
      </c>
    </row>
    <row r="32" spans="1:13" x14ac:dyDescent="0.15">
      <c r="A32" t="s">
        <v>94</v>
      </c>
      <c r="B32" s="1" t="s">
        <v>137</v>
      </c>
      <c r="C32" s="1" t="s">
        <v>52</v>
      </c>
    </row>
    <row r="33" spans="1:3" x14ac:dyDescent="0.15">
      <c r="A33" t="s">
        <v>97</v>
      </c>
      <c r="B33" s="1" t="s">
        <v>136</v>
      </c>
      <c r="C33" s="1" t="s">
        <v>52</v>
      </c>
    </row>
    <row r="34" spans="1:3" x14ac:dyDescent="0.15">
      <c r="A34" t="s">
        <v>138</v>
      </c>
      <c r="B34" s="1" t="s">
        <v>136</v>
      </c>
      <c r="C34" s="1" t="s">
        <v>52</v>
      </c>
    </row>
    <row r="35" spans="1:3" x14ac:dyDescent="0.15">
      <c r="A35" t="s">
        <v>139</v>
      </c>
      <c r="B35" s="1" t="s">
        <v>136</v>
      </c>
      <c r="C35" s="1" t="s">
        <v>52</v>
      </c>
    </row>
    <row r="36" spans="1:3" x14ac:dyDescent="0.15">
      <c r="A36" t="s">
        <v>60</v>
      </c>
      <c r="B36" s="1" t="s">
        <v>136</v>
      </c>
      <c r="C36" s="1" t="s">
        <v>52</v>
      </c>
    </row>
    <row r="37" spans="1:3" x14ac:dyDescent="0.15">
      <c r="A37" t="s">
        <v>140</v>
      </c>
      <c r="B37" s="1" t="s">
        <v>136</v>
      </c>
      <c r="C37" s="1" t="s">
        <v>52</v>
      </c>
    </row>
    <row r="38" spans="1:3" x14ac:dyDescent="0.15">
      <c r="A38" t="s">
        <v>141</v>
      </c>
      <c r="B38" s="1" t="s">
        <v>136</v>
      </c>
      <c r="C38" s="1" t="s">
        <v>52</v>
      </c>
    </row>
    <row r="39" spans="1:3" x14ac:dyDescent="0.15">
      <c r="A39" t="s">
        <v>142</v>
      </c>
      <c r="B39" s="1" t="s">
        <v>136</v>
      </c>
      <c r="C39" s="1" t="s">
        <v>52</v>
      </c>
    </row>
    <row r="40" spans="1:3" x14ac:dyDescent="0.15">
      <c r="A40" t="s">
        <v>143</v>
      </c>
      <c r="B40" s="1" t="s">
        <v>136</v>
      </c>
      <c r="C40" s="1" t="s">
        <v>52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/>
  </sheetViews>
  <sheetFormatPr defaultRowHeight="14.2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 지정된 범위</vt:lpstr>
      </vt:variant>
      <vt:variant>
        <vt:i4>4</vt:i4>
      </vt:variant>
    </vt:vector>
  </HeadingPairs>
  <TitlesOfParts>
    <vt:vector size="8" baseType="lpstr">
      <vt:lpstr>공종별집계표</vt:lpstr>
      <vt:lpstr>공종별내역서</vt:lpstr>
      <vt:lpstr> 공사설정 </vt:lpstr>
      <vt:lpstr>Sheet1</vt:lpstr>
      <vt:lpstr>공종별내역서!Print_Area</vt:lpstr>
      <vt:lpstr>공종별집계표!Print_Area</vt:lpstr>
      <vt:lpstr>공종별내역서!Print_Titles</vt:lpstr>
      <vt:lpstr>공종별집계표!Print_Titles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</dc:creator>
  <cp:lastModifiedBy>User</cp:lastModifiedBy>
  <dcterms:created xsi:type="dcterms:W3CDTF">2023-12-06T05:35:43Z</dcterms:created>
  <dcterms:modified xsi:type="dcterms:W3CDTF">2024-01-05T00:46:49Z</dcterms:modified>
</cp:coreProperties>
</file>