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구매 계약 입찰\#. 2024학년도\입찰\시설용역 입찰\"/>
    </mc:Choice>
  </mc:AlternateContent>
  <xr:revisionPtr revIDLastSave="0" documentId="13_ncr:1_{8727A5A7-F016-4710-86D3-BDFF50869AB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산출내역서_양식(2025)" sheetId="8" r:id="rId1"/>
    <sheet name="산출내역서_양식(2026)" sheetId="5" r:id="rId2"/>
    <sheet name="산출내역서_양식(2027)" sheetId="9" r:id="rId3"/>
    <sheet name="위생용품" sheetId="6" r:id="rId4"/>
  </sheets>
  <definedNames>
    <definedName name="_xlnm.Print_Area" localSheetId="0">'산출내역서_양식(2025)'!$A$1:$G$30</definedName>
    <definedName name="_xlnm.Print_Area" localSheetId="1">'산출내역서_양식(2026)'!$A$1:$G$30</definedName>
    <definedName name="_xlnm.Print_Area" localSheetId="2">'산출내역서_양식(2027)'!$A$1:$G$30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9" l="1"/>
  <c r="G10" i="9"/>
  <c r="G7" i="9"/>
  <c r="F7" i="9"/>
  <c r="E29" i="9"/>
  <c r="E30" i="9" s="1"/>
  <c r="D29" i="9"/>
  <c r="D30" i="9" s="1"/>
  <c r="C29" i="9"/>
  <c r="C30" i="9" s="1"/>
  <c r="F28" i="9"/>
  <c r="G28" i="9" s="1"/>
  <c r="F27" i="9"/>
  <c r="G27" i="9" s="1"/>
  <c r="F26" i="9"/>
  <c r="G26" i="9" s="1"/>
  <c r="F25" i="9"/>
  <c r="G25" i="9" s="1"/>
  <c r="F24" i="9"/>
  <c r="G24" i="9" s="1"/>
  <c r="G23" i="9"/>
  <c r="F23" i="9"/>
  <c r="F22" i="9"/>
  <c r="G22" i="9" s="1"/>
  <c r="F21" i="9"/>
  <c r="G21" i="9" s="1"/>
  <c r="F20" i="9"/>
  <c r="G20" i="9" s="1"/>
  <c r="F19" i="9"/>
  <c r="G19" i="9" s="1"/>
  <c r="F18" i="9"/>
  <c r="G18" i="9" s="1"/>
  <c r="G17" i="9"/>
  <c r="F17" i="9"/>
  <c r="F16" i="9"/>
  <c r="G16" i="9" s="1"/>
  <c r="F15" i="9"/>
  <c r="G15" i="9" s="1"/>
  <c r="F14" i="9"/>
  <c r="G14" i="9" s="1"/>
  <c r="G13" i="9"/>
  <c r="F13" i="9"/>
  <c r="F12" i="9"/>
  <c r="G12" i="9" s="1"/>
  <c r="F11" i="9"/>
  <c r="G11" i="9" s="1"/>
  <c r="F9" i="9"/>
  <c r="G9" i="9" s="1"/>
  <c r="F8" i="9"/>
  <c r="G8" i="9" s="1"/>
  <c r="F6" i="9"/>
  <c r="G6" i="9" s="1"/>
  <c r="F5" i="9"/>
  <c r="G5" i="9" s="1"/>
  <c r="E30" i="8"/>
  <c r="D30" i="8"/>
  <c r="C30" i="8"/>
  <c r="G30" i="8" s="1"/>
  <c r="E29" i="8"/>
  <c r="D29" i="8"/>
  <c r="C29" i="8"/>
  <c r="F29" i="8" s="1"/>
  <c r="G29" i="8" s="1"/>
  <c r="F28" i="8"/>
  <c r="G28" i="8" s="1"/>
  <c r="F27" i="8"/>
  <c r="G27" i="8" s="1"/>
  <c r="G26" i="8"/>
  <c r="F26" i="8"/>
  <c r="G25" i="8"/>
  <c r="F25" i="8"/>
  <c r="F24" i="8"/>
  <c r="G24" i="8" s="1"/>
  <c r="G23" i="8"/>
  <c r="F23" i="8"/>
  <c r="F22" i="8"/>
  <c r="G22" i="8" s="1"/>
  <c r="G21" i="8"/>
  <c r="F21" i="8"/>
  <c r="F20" i="8"/>
  <c r="G20" i="8" s="1"/>
  <c r="F19" i="8"/>
  <c r="G19" i="8" s="1"/>
  <c r="F18" i="8"/>
  <c r="G18" i="8" s="1"/>
  <c r="F17" i="8"/>
  <c r="G17" i="8" s="1"/>
  <c r="F16" i="8"/>
  <c r="G16" i="8" s="1"/>
  <c r="F15" i="8"/>
  <c r="G15" i="8" s="1"/>
  <c r="F14" i="8"/>
  <c r="G14" i="8" s="1"/>
  <c r="F13" i="8"/>
  <c r="G13" i="8" s="1"/>
  <c r="F12" i="8"/>
  <c r="G12" i="8" s="1"/>
  <c r="G11" i="8"/>
  <c r="F11" i="8"/>
  <c r="F10" i="8"/>
  <c r="G10" i="8" s="1"/>
  <c r="F9" i="8"/>
  <c r="G9" i="8" s="1"/>
  <c r="F8" i="8"/>
  <c r="G8" i="8" s="1"/>
  <c r="F7" i="8"/>
  <c r="G7" i="8" s="1"/>
  <c r="F6" i="8"/>
  <c r="G6" i="8" s="1"/>
  <c r="F5" i="8"/>
  <c r="G5" i="8" s="1"/>
  <c r="G30" i="9" l="1"/>
  <c r="F29" i="9"/>
  <c r="G29" i="9" s="1"/>
  <c r="F23" i="6"/>
  <c r="F28" i="5"/>
  <c r="F24" i="5"/>
  <c r="F25" i="5"/>
  <c r="F26" i="5"/>
  <c r="F27" i="5"/>
  <c r="F23" i="5"/>
  <c r="F22" i="5"/>
  <c r="F6" i="5" l="1"/>
  <c r="G6" i="5" s="1"/>
  <c r="F7" i="5"/>
  <c r="G7" i="5" s="1"/>
  <c r="F8" i="5"/>
  <c r="G8" i="5" s="1"/>
  <c r="F9" i="5"/>
  <c r="G9" i="5" s="1"/>
  <c r="F10" i="5"/>
  <c r="G10" i="5" s="1"/>
  <c r="F11" i="5"/>
  <c r="G11" i="5" s="1"/>
  <c r="F12" i="5"/>
  <c r="G12" i="5" s="1"/>
  <c r="F13" i="5"/>
  <c r="G13" i="5" s="1"/>
  <c r="F14" i="5"/>
  <c r="G14" i="5" s="1"/>
  <c r="F15" i="5"/>
  <c r="G15" i="5" s="1"/>
  <c r="F16" i="5"/>
  <c r="G16" i="5" s="1"/>
  <c r="F17" i="5"/>
  <c r="G17" i="5" s="1"/>
  <c r="F18" i="5"/>
  <c r="G18" i="5" s="1"/>
  <c r="F19" i="5"/>
  <c r="G19" i="5" s="1"/>
  <c r="F20" i="5"/>
  <c r="G20" i="5" s="1"/>
  <c r="F21" i="5"/>
  <c r="G21" i="5" s="1"/>
  <c r="F5" i="5"/>
  <c r="G5" i="5" s="1"/>
  <c r="E29" i="5"/>
  <c r="E30" i="5" s="1"/>
  <c r="D29" i="5"/>
  <c r="D30" i="5" s="1"/>
  <c r="C29" i="5"/>
  <c r="G28" i="5"/>
  <c r="G27" i="5"/>
  <c r="G26" i="5"/>
  <c r="G25" i="5"/>
  <c r="G24" i="5"/>
  <c r="G23" i="5"/>
  <c r="G22" i="5"/>
  <c r="C30" i="5" l="1"/>
  <c r="G30" i="5" s="1"/>
  <c r="F29" i="5"/>
  <c r="G29" i="5" s="1"/>
</calcChain>
</file>

<file path=xl/sharedStrings.xml><?xml version="1.0" encoding="utf-8"?>
<sst xmlns="http://schemas.openxmlformats.org/spreadsheetml/2006/main" count="229" uniqueCount="106">
  <si>
    <t>구     분</t>
    <phoneticPr fontId="1" type="noConversion"/>
  </si>
  <si>
    <t>경 비(2명)</t>
    <phoneticPr fontId="1" type="noConversion"/>
  </si>
  <si>
    <t>월계</t>
    <phoneticPr fontId="1" type="noConversion"/>
  </si>
  <si>
    <t>시     급</t>
    <phoneticPr fontId="1" type="noConversion"/>
  </si>
  <si>
    <t>직 접 노 무 비</t>
    <phoneticPr fontId="1" type="noConversion"/>
  </si>
  <si>
    <t>기   본   금</t>
    <phoneticPr fontId="1" type="noConversion"/>
  </si>
  <si>
    <t>야 간  수 당</t>
    <phoneticPr fontId="1" type="noConversion"/>
  </si>
  <si>
    <t>직 책  수 당</t>
    <phoneticPr fontId="1" type="noConversion"/>
  </si>
  <si>
    <t>연 차  수 당</t>
    <phoneticPr fontId="1" type="noConversion"/>
  </si>
  <si>
    <t>소      계</t>
    <phoneticPr fontId="1" type="noConversion"/>
  </si>
  <si>
    <t>퇴  직  금</t>
    <phoneticPr fontId="1" type="noConversion"/>
  </si>
  <si>
    <t>합      계</t>
    <phoneticPr fontId="1" type="noConversion"/>
  </si>
  <si>
    <t>간 접 노 무 비</t>
    <phoneticPr fontId="1" type="noConversion"/>
  </si>
  <si>
    <t>국민연금보험료</t>
    <phoneticPr fontId="1" type="noConversion"/>
  </si>
  <si>
    <t>건 강 보 험 료</t>
    <phoneticPr fontId="1" type="noConversion"/>
  </si>
  <si>
    <t>산 재 보 험 료</t>
    <phoneticPr fontId="1" type="noConversion"/>
  </si>
  <si>
    <t>고 용 보 험 료</t>
    <phoneticPr fontId="1" type="noConversion"/>
  </si>
  <si>
    <t>장기요양보험료</t>
    <phoneticPr fontId="1" type="noConversion"/>
  </si>
  <si>
    <t>안 전 보 건 비</t>
    <phoneticPr fontId="1" type="noConversion"/>
  </si>
  <si>
    <t>피    복    비</t>
    <phoneticPr fontId="1" type="noConversion"/>
  </si>
  <si>
    <t>순    원    가</t>
    <phoneticPr fontId="1" type="noConversion"/>
  </si>
  <si>
    <t>일 반 관 리 비</t>
    <phoneticPr fontId="1" type="noConversion"/>
  </si>
  <si>
    <t>공과잡비 및 기업이윤</t>
    <phoneticPr fontId="1" type="noConversion"/>
  </si>
  <si>
    <t>부가가치세</t>
    <phoneticPr fontId="1" type="noConversion"/>
  </si>
  <si>
    <t>총      계</t>
    <phoneticPr fontId="1" type="noConversion"/>
  </si>
  <si>
    <t>최종견적제시금액</t>
    <phoneticPr fontId="1" type="noConversion"/>
  </si>
  <si>
    <t>년간최종견적제시금액</t>
    <phoneticPr fontId="1" type="noConversion"/>
  </si>
  <si>
    <t xml:space="preserve">업체명: </t>
    <phoneticPr fontId="1" type="noConversion"/>
  </si>
  <si>
    <t xml:space="preserve">  예시2) 기업이윤 및 일반관리비로 터무니 없는 금액을 기입하는 경우</t>
    <phoneticPr fontId="1" type="noConversion"/>
  </si>
  <si>
    <t xml:space="preserve">  예시1)  ****금액은 발주처와 협의하여 결정한다. 또는 ****금액은 발생시 청구한다.</t>
    <phoneticPr fontId="1" type="noConversion"/>
  </si>
  <si>
    <t>산출근거</t>
    <phoneticPr fontId="1" type="noConversion"/>
  </si>
  <si>
    <t>예수대학교 용역 산출 내역서</t>
    <phoneticPr fontId="1" type="noConversion"/>
  </si>
  <si>
    <t>시설관리(2명)</t>
    <phoneticPr fontId="1" type="noConversion"/>
  </si>
  <si>
    <t>식대지원비(1인 5만원적용)</t>
    <phoneticPr fontId="1" type="noConversion"/>
  </si>
  <si>
    <t>청소(2명)</t>
    <phoneticPr fontId="1" type="noConversion"/>
  </si>
  <si>
    <t>위생용품 및 소요자재 내역서</t>
    <phoneticPr fontId="1" type="noConversion"/>
  </si>
  <si>
    <t>no</t>
    <phoneticPr fontId="1" type="noConversion"/>
  </si>
  <si>
    <t>재   료   명</t>
    <phoneticPr fontId="1" type="noConversion"/>
  </si>
  <si>
    <t>단   위</t>
    <phoneticPr fontId="1" type="noConversion"/>
  </si>
  <si>
    <t>수   량</t>
    <phoneticPr fontId="1" type="noConversion"/>
  </si>
  <si>
    <t>단     가</t>
    <phoneticPr fontId="1" type="noConversion"/>
  </si>
  <si>
    <t>금    액</t>
    <phoneticPr fontId="1" type="noConversion"/>
  </si>
  <si>
    <t>비고(규격)</t>
    <phoneticPr fontId="1" type="noConversion"/>
  </si>
  <si>
    <t xml:space="preserve"> 점보롤 화장지</t>
    <phoneticPr fontId="1" type="noConversion"/>
  </si>
  <si>
    <t>박스</t>
    <phoneticPr fontId="1" type="noConversion"/>
  </si>
  <si>
    <t>500m</t>
    <phoneticPr fontId="1" type="noConversion"/>
  </si>
  <si>
    <t xml:space="preserve"> 두루마리 화장지</t>
    <phoneticPr fontId="1" type="noConversion"/>
  </si>
  <si>
    <t>개</t>
    <phoneticPr fontId="1" type="noConversion"/>
  </si>
  <si>
    <t>45m</t>
    <phoneticPr fontId="1" type="noConversion"/>
  </si>
  <si>
    <t xml:space="preserve"> 표백세제(옥시)</t>
    <phoneticPr fontId="1" type="noConversion"/>
  </si>
  <si>
    <t>봉</t>
    <phoneticPr fontId="1" type="noConversion"/>
  </si>
  <si>
    <t>3kg</t>
    <phoneticPr fontId="1" type="noConversion"/>
  </si>
  <si>
    <t xml:space="preserve"> 슈퍼타이(가루)</t>
    <phoneticPr fontId="1" type="noConversion"/>
  </si>
  <si>
    <t xml:space="preserve"> 고무장갑</t>
    <phoneticPr fontId="1" type="noConversion"/>
  </si>
  <si>
    <t>켤레</t>
    <phoneticPr fontId="1" type="noConversion"/>
  </si>
  <si>
    <t>밴드</t>
    <phoneticPr fontId="1" type="noConversion"/>
  </si>
  <si>
    <t xml:space="preserve"> 순면장갑</t>
    <phoneticPr fontId="1" type="noConversion"/>
  </si>
  <si>
    <t>라인</t>
    <phoneticPr fontId="1" type="noConversion"/>
  </si>
  <si>
    <t xml:space="preserve"> 마포걸레</t>
    <phoneticPr fontId="1" type="noConversion"/>
  </si>
  <si>
    <t>장</t>
    <phoneticPr fontId="1" type="noConversion"/>
  </si>
  <si>
    <t>청색</t>
    <phoneticPr fontId="1" type="noConversion"/>
  </si>
  <si>
    <t xml:space="preserve"> 장목비</t>
    <phoneticPr fontId="1" type="noConversion"/>
  </si>
  <si>
    <t>자루</t>
    <phoneticPr fontId="1" type="noConversion"/>
  </si>
  <si>
    <t>갈대</t>
    <phoneticPr fontId="1" type="noConversion"/>
  </si>
  <si>
    <t xml:space="preserve"> 파랑봉투</t>
    <phoneticPr fontId="1" type="noConversion"/>
  </si>
  <si>
    <t>50리터</t>
    <phoneticPr fontId="1" type="noConversion"/>
  </si>
  <si>
    <t xml:space="preserve"> 금속 광택제</t>
    <phoneticPr fontId="1" type="noConversion"/>
  </si>
  <si>
    <t>통</t>
    <phoneticPr fontId="1" type="noConversion"/>
  </si>
  <si>
    <t xml:space="preserve"> 대 비</t>
    <phoneticPr fontId="1" type="noConversion"/>
  </si>
  <si>
    <t xml:space="preserve"> 락 스</t>
    <phoneticPr fontId="1" type="noConversion"/>
  </si>
  <si>
    <t>말</t>
    <phoneticPr fontId="1" type="noConversion"/>
  </si>
  <si>
    <t>15KG</t>
    <phoneticPr fontId="1" type="noConversion"/>
  </si>
  <si>
    <t xml:space="preserve"> 퐁 퐁</t>
    <phoneticPr fontId="1" type="noConversion"/>
  </si>
  <si>
    <t xml:space="preserve"> 검정 봉투</t>
    <phoneticPr fontId="1" type="noConversion"/>
  </si>
  <si>
    <t>120리터</t>
    <phoneticPr fontId="1" type="noConversion"/>
  </si>
  <si>
    <t xml:space="preserve"> 녹색 수세미</t>
    <phoneticPr fontId="1" type="noConversion"/>
  </si>
  <si>
    <t>3M</t>
    <phoneticPr fontId="1" type="noConversion"/>
  </si>
  <si>
    <t xml:space="preserve"> 금속 수세미</t>
    <phoneticPr fontId="1" type="noConversion"/>
  </si>
  <si>
    <t xml:space="preserve"> 자루 바가지</t>
    <phoneticPr fontId="1" type="noConversion"/>
  </si>
  <si>
    <t xml:space="preserve"> 마포 걸레대</t>
    <phoneticPr fontId="1" type="noConversion"/>
  </si>
  <si>
    <t>장축</t>
    <phoneticPr fontId="1" type="noConversion"/>
  </si>
  <si>
    <t xml:space="preserve"> 종량제 봉투</t>
    <phoneticPr fontId="1" type="noConversion"/>
  </si>
  <si>
    <t>100리터</t>
    <phoneticPr fontId="1" type="noConversion"/>
  </si>
  <si>
    <t>합   계</t>
    <phoneticPr fontId="1" type="noConversion"/>
  </si>
  <si>
    <t>재료비(재료비내역확인)</t>
    <phoneticPr fontId="1" type="noConversion"/>
  </si>
  <si>
    <t>당해년도 최저시급 반영</t>
    <phoneticPr fontId="1" type="noConversion"/>
  </si>
  <si>
    <t>시설관리 반장수당 100,000원 반영</t>
    <phoneticPr fontId="1" type="noConversion"/>
  </si>
  <si>
    <t>1인당 식대지원비 5만원 적용</t>
    <phoneticPr fontId="1" type="noConversion"/>
  </si>
  <si>
    <t>국민건강보험법법규에서 정한 가입기준 및 금액 반영</t>
  </si>
  <si>
    <t>장기요양보험법규에서 정한 가입기준 및 금액 반영</t>
  </si>
  <si>
    <t>고용보험법규에서 정한 가입기준 및 금액 반영</t>
  </si>
  <si>
    <t>산업재해보상보험법규 및 노동부 고시 기준액 반영</t>
  </si>
  <si>
    <t>국민연금법규에서 정한 가입기준 및 금액 반영</t>
  </si>
  <si>
    <t>★ 항목 추가 및 서식변경 가능하나 기본 틀에서 벋어나지 않도록 작성 바랍니다.</t>
    <phoneticPr fontId="1" type="noConversion"/>
  </si>
  <si>
    <r>
      <t xml:space="preserve">★ 정확한 금액을 입력하여야 하고 </t>
    </r>
    <r>
      <rPr>
        <b/>
        <sz val="11"/>
        <color rgb="FFFF0000"/>
        <rFont val="맑은 고딕"/>
        <family val="3"/>
        <charset val="129"/>
        <scheme val="minor"/>
      </rPr>
      <t>예상치 못한 내용, 실현 불가능한 내용</t>
    </r>
    <r>
      <rPr>
        <b/>
        <sz val="11"/>
        <rFont val="맑은 고딕"/>
        <family val="3"/>
        <charset val="129"/>
        <scheme val="minor"/>
      </rPr>
      <t xml:space="preserve"> 등을 기입하였을 시 견적 미제출로 간주함.</t>
    </r>
    <phoneticPr fontId="1" type="noConversion"/>
  </si>
  <si>
    <t>위생용품 소요내역 확인</t>
    <phoneticPr fontId="1" type="noConversion"/>
  </si>
  <si>
    <t>관계법령에서 정한 지급 기준 및 소요액 반영</t>
    <phoneticPr fontId="1" type="noConversion"/>
  </si>
  <si>
    <t>피복은 하계1벌, 동계1벌 지급</t>
    <phoneticPr fontId="1" type="noConversion"/>
  </si>
  <si>
    <t>연 장  수 당</t>
    <phoneticPr fontId="1" type="noConversion"/>
  </si>
  <si>
    <t>관계법령 지급기준 등에 따라 미사용 연차 10일 기준 산정 반영</t>
    <phoneticPr fontId="1" type="noConversion"/>
  </si>
  <si>
    <t>년계
(12개월)</t>
    <phoneticPr fontId="1" type="noConversion"/>
  </si>
  <si>
    <t>(2025년  최저시급:  10,030원)</t>
    <phoneticPr fontId="1" type="noConversion"/>
  </si>
  <si>
    <t>(2026년  최저시급:  10,330원)</t>
    <phoneticPr fontId="1" type="noConversion"/>
  </si>
  <si>
    <t>(2027년  최저시급:  10,640원)</t>
    <phoneticPr fontId="1" type="noConversion"/>
  </si>
  <si>
    <t>★2026년 용역비는 2026년 최저시급 3% 인상률 반영하여 10,330원으로 계산(예상), 2026년 최저시급이 확정되면 산출내역서 재제출.</t>
    <phoneticPr fontId="1" type="noConversion"/>
  </si>
  <si>
    <t>★2027년 용역비는 2027년 최저시급 3% 인상률 반영하여 10,640원으로 계산(예상), 2027년 최저시급이 확정되면 산출내역서 재제출.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</si>
</sst>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14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name val="굴림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1" fontId="6" fillId="0" borderId="0" applyFont="0" applyFill="0" applyBorder="0" applyAlignment="0" applyProtection="0"/>
  </cellStyleXfs>
  <cellXfs count="10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 vertical="center"/>
    </xf>
    <xf numFmtId="177" fontId="3" fillId="0" borderId="0" xfId="0" applyNumberFormat="1" applyFont="1"/>
    <xf numFmtId="177" fontId="3" fillId="0" borderId="0" xfId="0" applyNumberFormat="1" applyFont="1" applyAlignment="1">
      <alignment horizontal="center"/>
    </xf>
    <xf numFmtId="3" fontId="3" fillId="0" borderId="0" xfId="0" applyNumberFormat="1" applyFont="1"/>
    <xf numFmtId="176" fontId="3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3" fontId="5" fillId="0" borderId="0" xfId="0" applyNumberFormat="1" applyFont="1" applyBorder="1" applyAlignment="1"/>
    <xf numFmtId="0" fontId="8" fillId="0" borderId="0" xfId="0" applyFont="1" applyAlignment="1">
      <alignment vertical="center"/>
    </xf>
    <xf numFmtId="41" fontId="8" fillId="0" borderId="0" xfId="1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1" fontId="8" fillId="0" borderId="18" xfId="1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vertical="center"/>
    </xf>
    <xf numFmtId="0" fontId="8" fillId="0" borderId="22" xfId="0" applyFont="1" applyBorder="1" applyAlignment="1">
      <alignment horizontal="center" vertical="center"/>
    </xf>
    <xf numFmtId="41" fontId="8" fillId="0" borderId="22" xfId="1" applyFont="1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vertical="center"/>
    </xf>
    <xf numFmtId="0" fontId="8" fillId="0" borderId="26" xfId="0" applyFont="1" applyBorder="1" applyAlignment="1">
      <alignment horizontal="center" vertical="center"/>
    </xf>
    <xf numFmtId="41" fontId="8" fillId="0" borderId="26" xfId="1" applyFont="1" applyBorder="1" applyAlignment="1">
      <alignment vertical="center"/>
    </xf>
    <xf numFmtId="0" fontId="9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vertical="center"/>
    </xf>
    <xf numFmtId="0" fontId="8" fillId="0" borderId="29" xfId="0" applyFont="1" applyBorder="1" applyAlignment="1">
      <alignment horizontal="center" vertical="center"/>
    </xf>
    <xf numFmtId="41" fontId="8" fillId="0" borderId="29" xfId="1" applyFont="1" applyBorder="1" applyAlignment="1">
      <alignment vertical="center"/>
    </xf>
    <xf numFmtId="0" fontId="9" fillId="0" borderId="30" xfId="0" applyFont="1" applyBorder="1" applyAlignment="1">
      <alignment horizontal="center" vertical="center"/>
    </xf>
    <xf numFmtId="3" fontId="8" fillId="0" borderId="29" xfId="0" applyNumberFormat="1" applyFont="1" applyBorder="1" applyAlignment="1">
      <alignment horizontal="center" vertical="center"/>
    </xf>
    <xf numFmtId="41" fontId="8" fillId="0" borderId="29" xfId="1" applyNumberFormat="1" applyFont="1" applyBorder="1" applyAlignment="1">
      <alignment vertical="center"/>
    </xf>
    <xf numFmtId="0" fontId="8" fillId="0" borderId="31" xfId="0" applyFont="1" applyBorder="1" applyAlignment="1">
      <alignment horizontal="center" vertical="center"/>
    </xf>
    <xf numFmtId="41" fontId="8" fillId="0" borderId="18" xfId="1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76" fontId="12" fillId="0" borderId="10" xfId="0" applyNumberFormat="1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177" fontId="12" fillId="0" borderId="6" xfId="0" applyNumberFormat="1" applyFont="1" applyBorder="1" applyAlignment="1">
      <alignment horizontal="center"/>
    </xf>
    <xf numFmtId="177" fontId="12" fillId="0" borderId="10" xfId="0" applyNumberFormat="1" applyFont="1" applyBorder="1" applyAlignment="1">
      <alignment horizontal="center"/>
    </xf>
    <xf numFmtId="3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10" fillId="0" borderId="1" xfId="0" applyNumberFormat="1" applyFont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3" fontId="4" fillId="2" borderId="10" xfId="0" applyNumberFormat="1" applyFont="1" applyFill="1" applyBorder="1" applyAlignment="1">
      <alignment horizontal="right" vertical="center"/>
    </xf>
    <xf numFmtId="3" fontId="4" fillId="2" borderId="13" xfId="0" applyNumberFormat="1" applyFont="1" applyFill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3" fontId="4" fillId="2" borderId="6" xfId="0" applyNumberFormat="1" applyFont="1" applyFill="1" applyBorder="1" applyAlignment="1">
      <alignment horizontal="right" vertical="center"/>
    </xf>
    <xf numFmtId="3" fontId="4" fillId="2" borderId="12" xfId="0" applyNumberFormat="1" applyFont="1" applyFill="1" applyBorder="1" applyAlignment="1">
      <alignment horizontal="right" vertical="center"/>
    </xf>
    <xf numFmtId="3" fontId="4" fillId="2" borderId="14" xfId="0" applyNumberFormat="1" applyFont="1" applyFill="1" applyBorder="1" applyAlignment="1">
      <alignment horizontal="right" vertical="center"/>
    </xf>
    <xf numFmtId="3" fontId="4" fillId="2" borderId="8" xfId="0" applyNumberFormat="1" applyFont="1" applyFill="1" applyBorder="1" applyAlignment="1">
      <alignment horizontal="right" vertical="center"/>
    </xf>
    <xf numFmtId="3" fontId="4" fillId="2" borderId="15" xfId="0" applyNumberFormat="1" applyFont="1" applyFill="1" applyBorder="1" applyAlignment="1">
      <alignment horizontal="right" vertical="center"/>
    </xf>
    <xf numFmtId="3" fontId="4" fillId="2" borderId="3" xfId="0" applyNumberFormat="1" applyFont="1" applyFill="1" applyBorder="1" applyAlignment="1">
      <alignment horizontal="right" vertical="center"/>
    </xf>
    <xf numFmtId="3" fontId="4" fillId="2" borderId="11" xfId="0" applyNumberFormat="1" applyFont="1" applyFill="1" applyBorder="1" applyAlignment="1">
      <alignment horizontal="right" vertical="center"/>
    </xf>
    <xf numFmtId="3" fontId="4" fillId="5" borderId="12" xfId="0" applyNumberFormat="1" applyFont="1" applyFill="1" applyBorder="1" applyAlignment="1">
      <alignment horizontal="right" vertical="center"/>
    </xf>
    <xf numFmtId="176" fontId="4" fillId="2" borderId="3" xfId="0" applyNumberFormat="1" applyFont="1" applyFill="1" applyBorder="1" applyAlignment="1">
      <alignment horizontal="right" vertical="center"/>
    </xf>
    <xf numFmtId="176" fontId="4" fillId="2" borderId="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11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3" fontId="5" fillId="0" borderId="16" xfId="0" applyNumberFormat="1" applyFont="1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4" fillId="2" borderId="3" xfId="0" applyNumberFormat="1" applyFont="1" applyFill="1" applyBorder="1" applyAlignment="1">
      <alignment horizontal="center" vertical="center"/>
    </xf>
    <xf numFmtId="3" fontId="4" fillId="2" borderId="6" xfId="0" applyNumberFormat="1" applyFont="1" applyFill="1" applyBorder="1" applyAlignment="1">
      <alignment horizontal="center" vertical="center"/>
    </xf>
    <xf numFmtId="3" fontId="4" fillId="2" borderId="11" xfId="0" applyNumberFormat="1" applyFont="1" applyFill="1" applyBorder="1" applyAlignment="1">
      <alignment horizontal="center" vertical="center" wrapText="1"/>
    </xf>
    <xf numFmtId="3" fontId="4" fillId="2" borderId="12" xfId="0" applyNumberFormat="1" applyFont="1" applyFill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textRotation="255"/>
    </xf>
    <xf numFmtId="0" fontId="5" fillId="0" borderId="4" xfId="0" applyFont="1" applyBorder="1" applyAlignment="1">
      <alignment horizontal="center" vertical="center" textRotation="255"/>
    </xf>
    <xf numFmtId="0" fontId="5" fillId="0" borderId="5" xfId="0" applyFont="1" applyBorder="1" applyAlignment="1">
      <alignment horizontal="center" vertical="center" textRotation="255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126B8-7E1D-4F36-9E72-35041DBBDCAA}">
  <sheetPr>
    <tabColor rgb="FF00B0F0"/>
    <pageSetUpPr fitToPage="1"/>
  </sheetPr>
  <dimension ref="A1:J35"/>
  <sheetViews>
    <sheetView tabSelected="1" zoomScale="130" zoomScaleNormal="130" workbookViewId="0">
      <selection activeCell="B21" sqref="B21"/>
    </sheetView>
  </sheetViews>
  <sheetFormatPr defaultColWidth="14.6640625" defaultRowHeight="16.5"/>
  <cols>
    <col min="1" max="1" width="4.6640625" style="1" customWidth="1"/>
    <col min="2" max="2" width="18.21875" style="1" customWidth="1"/>
    <col min="3" max="3" width="8.21875" style="6" bestFit="1" customWidth="1"/>
    <col min="4" max="4" width="7.6640625" style="6" bestFit="1" customWidth="1"/>
    <col min="5" max="5" width="10.6640625" style="1" bestFit="1" customWidth="1"/>
    <col min="6" max="6" width="6.33203125" style="5" bestFit="1" customWidth="1"/>
    <col min="7" max="7" width="8.21875" style="5" bestFit="1" customWidth="1"/>
    <col min="8" max="8" width="45.6640625" style="39" bestFit="1" customWidth="1"/>
    <col min="9" max="9" width="12.21875" style="1" customWidth="1"/>
    <col min="10" max="254" width="14.6640625" style="1"/>
    <col min="255" max="255" width="4.6640625" style="1" customWidth="1"/>
    <col min="256" max="256" width="18" style="1" customWidth="1"/>
    <col min="257" max="261" width="16.109375" style="1" customWidth="1"/>
    <col min="262" max="263" width="16.6640625" style="1" customWidth="1"/>
    <col min="264" max="264" width="12.5546875" style="1" customWidth="1"/>
    <col min="265" max="265" width="12.21875" style="1" customWidth="1"/>
    <col min="266" max="510" width="14.6640625" style="1"/>
    <col min="511" max="511" width="4.6640625" style="1" customWidth="1"/>
    <col min="512" max="512" width="18" style="1" customWidth="1"/>
    <col min="513" max="517" width="16.109375" style="1" customWidth="1"/>
    <col min="518" max="519" width="16.6640625" style="1" customWidth="1"/>
    <col min="520" max="520" width="12.5546875" style="1" customWidth="1"/>
    <col min="521" max="521" width="12.21875" style="1" customWidth="1"/>
    <col min="522" max="766" width="14.6640625" style="1"/>
    <col min="767" max="767" width="4.6640625" style="1" customWidth="1"/>
    <col min="768" max="768" width="18" style="1" customWidth="1"/>
    <col min="769" max="773" width="16.109375" style="1" customWidth="1"/>
    <col min="774" max="775" width="16.6640625" style="1" customWidth="1"/>
    <col min="776" max="776" width="12.5546875" style="1" customWidth="1"/>
    <col min="777" max="777" width="12.21875" style="1" customWidth="1"/>
    <col min="778" max="1022" width="14.6640625" style="1"/>
    <col min="1023" max="1023" width="4.6640625" style="1" customWidth="1"/>
    <col min="1024" max="1024" width="18" style="1" customWidth="1"/>
    <col min="1025" max="1029" width="16.109375" style="1" customWidth="1"/>
    <col min="1030" max="1031" width="16.6640625" style="1" customWidth="1"/>
    <col min="1032" max="1032" width="12.5546875" style="1" customWidth="1"/>
    <col min="1033" max="1033" width="12.21875" style="1" customWidth="1"/>
    <col min="1034" max="1278" width="14.6640625" style="1"/>
    <col min="1279" max="1279" width="4.6640625" style="1" customWidth="1"/>
    <col min="1280" max="1280" width="18" style="1" customWidth="1"/>
    <col min="1281" max="1285" width="16.109375" style="1" customWidth="1"/>
    <col min="1286" max="1287" width="16.6640625" style="1" customWidth="1"/>
    <col min="1288" max="1288" width="12.5546875" style="1" customWidth="1"/>
    <col min="1289" max="1289" width="12.21875" style="1" customWidth="1"/>
    <col min="1290" max="1534" width="14.6640625" style="1"/>
    <col min="1535" max="1535" width="4.6640625" style="1" customWidth="1"/>
    <col min="1536" max="1536" width="18" style="1" customWidth="1"/>
    <col min="1537" max="1541" width="16.109375" style="1" customWidth="1"/>
    <col min="1542" max="1543" width="16.6640625" style="1" customWidth="1"/>
    <col min="1544" max="1544" width="12.5546875" style="1" customWidth="1"/>
    <col min="1545" max="1545" width="12.21875" style="1" customWidth="1"/>
    <col min="1546" max="1790" width="14.6640625" style="1"/>
    <col min="1791" max="1791" width="4.6640625" style="1" customWidth="1"/>
    <col min="1792" max="1792" width="18" style="1" customWidth="1"/>
    <col min="1793" max="1797" width="16.109375" style="1" customWidth="1"/>
    <col min="1798" max="1799" width="16.6640625" style="1" customWidth="1"/>
    <col min="1800" max="1800" width="12.5546875" style="1" customWidth="1"/>
    <col min="1801" max="1801" width="12.21875" style="1" customWidth="1"/>
    <col min="1802" max="2046" width="14.6640625" style="1"/>
    <col min="2047" max="2047" width="4.6640625" style="1" customWidth="1"/>
    <col min="2048" max="2048" width="18" style="1" customWidth="1"/>
    <col min="2049" max="2053" width="16.109375" style="1" customWidth="1"/>
    <col min="2054" max="2055" width="16.6640625" style="1" customWidth="1"/>
    <col min="2056" max="2056" width="12.5546875" style="1" customWidth="1"/>
    <col min="2057" max="2057" width="12.21875" style="1" customWidth="1"/>
    <col min="2058" max="2302" width="14.6640625" style="1"/>
    <col min="2303" max="2303" width="4.6640625" style="1" customWidth="1"/>
    <col min="2304" max="2304" width="18" style="1" customWidth="1"/>
    <col min="2305" max="2309" width="16.109375" style="1" customWidth="1"/>
    <col min="2310" max="2311" width="16.6640625" style="1" customWidth="1"/>
    <col min="2312" max="2312" width="12.5546875" style="1" customWidth="1"/>
    <col min="2313" max="2313" width="12.21875" style="1" customWidth="1"/>
    <col min="2314" max="2558" width="14.6640625" style="1"/>
    <col min="2559" max="2559" width="4.6640625" style="1" customWidth="1"/>
    <col min="2560" max="2560" width="18" style="1" customWidth="1"/>
    <col min="2561" max="2565" width="16.109375" style="1" customWidth="1"/>
    <col min="2566" max="2567" width="16.6640625" style="1" customWidth="1"/>
    <col min="2568" max="2568" width="12.5546875" style="1" customWidth="1"/>
    <col min="2569" max="2569" width="12.21875" style="1" customWidth="1"/>
    <col min="2570" max="2814" width="14.6640625" style="1"/>
    <col min="2815" max="2815" width="4.6640625" style="1" customWidth="1"/>
    <col min="2816" max="2816" width="18" style="1" customWidth="1"/>
    <col min="2817" max="2821" width="16.109375" style="1" customWidth="1"/>
    <col min="2822" max="2823" width="16.6640625" style="1" customWidth="1"/>
    <col min="2824" max="2824" width="12.5546875" style="1" customWidth="1"/>
    <col min="2825" max="2825" width="12.21875" style="1" customWidth="1"/>
    <col min="2826" max="3070" width="14.6640625" style="1"/>
    <col min="3071" max="3071" width="4.6640625" style="1" customWidth="1"/>
    <col min="3072" max="3072" width="18" style="1" customWidth="1"/>
    <col min="3073" max="3077" width="16.109375" style="1" customWidth="1"/>
    <col min="3078" max="3079" width="16.6640625" style="1" customWidth="1"/>
    <col min="3080" max="3080" width="12.5546875" style="1" customWidth="1"/>
    <col min="3081" max="3081" width="12.21875" style="1" customWidth="1"/>
    <col min="3082" max="3326" width="14.6640625" style="1"/>
    <col min="3327" max="3327" width="4.6640625" style="1" customWidth="1"/>
    <col min="3328" max="3328" width="18" style="1" customWidth="1"/>
    <col min="3329" max="3333" width="16.109375" style="1" customWidth="1"/>
    <col min="3334" max="3335" width="16.6640625" style="1" customWidth="1"/>
    <col min="3336" max="3336" width="12.5546875" style="1" customWidth="1"/>
    <col min="3337" max="3337" width="12.21875" style="1" customWidth="1"/>
    <col min="3338" max="3582" width="14.6640625" style="1"/>
    <col min="3583" max="3583" width="4.6640625" style="1" customWidth="1"/>
    <col min="3584" max="3584" width="18" style="1" customWidth="1"/>
    <col min="3585" max="3589" width="16.109375" style="1" customWidth="1"/>
    <col min="3590" max="3591" width="16.6640625" style="1" customWidth="1"/>
    <col min="3592" max="3592" width="12.5546875" style="1" customWidth="1"/>
    <col min="3593" max="3593" width="12.21875" style="1" customWidth="1"/>
    <col min="3594" max="3838" width="14.6640625" style="1"/>
    <col min="3839" max="3839" width="4.6640625" style="1" customWidth="1"/>
    <col min="3840" max="3840" width="18" style="1" customWidth="1"/>
    <col min="3841" max="3845" width="16.109375" style="1" customWidth="1"/>
    <col min="3846" max="3847" width="16.6640625" style="1" customWidth="1"/>
    <col min="3848" max="3848" width="12.5546875" style="1" customWidth="1"/>
    <col min="3849" max="3849" width="12.21875" style="1" customWidth="1"/>
    <col min="3850" max="4094" width="14.6640625" style="1"/>
    <col min="4095" max="4095" width="4.6640625" style="1" customWidth="1"/>
    <col min="4096" max="4096" width="18" style="1" customWidth="1"/>
    <col min="4097" max="4101" width="16.109375" style="1" customWidth="1"/>
    <col min="4102" max="4103" width="16.6640625" style="1" customWidth="1"/>
    <col min="4104" max="4104" width="12.5546875" style="1" customWidth="1"/>
    <col min="4105" max="4105" width="12.21875" style="1" customWidth="1"/>
    <col min="4106" max="4350" width="14.6640625" style="1"/>
    <col min="4351" max="4351" width="4.6640625" style="1" customWidth="1"/>
    <col min="4352" max="4352" width="18" style="1" customWidth="1"/>
    <col min="4353" max="4357" width="16.109375" style="1" customWidth="1"/>
    <col min="4358" max="4359" width="16.6640625" style="1" customWidth="1"/>
    <col min="4360" max="4360" width="12.5546875" style="1" customWidth="1"/>
    <col min="4361" max="4361" width="12.21875" style="1" customWidth="1"/>
    <col min="4362" max="4606" width="14.6640625" style="1"/>
    <col min="4607" max="4607" width="4.6640625" style="1" customWidth="1"/>
    <col min="4608" max="4608" width="18" style="1" customWidth="1"/>
    <col min="4609" max="4613" width="16.109375" style="1" customWidth="1"/>
    <col min="4614" max="4615" width="16.6640625" style="1" customWidth="1"/>
    <col min="4616" max="4616" width="12.5546875" style="1" customWidth="1"/>
    <col min="4617" max="4617" width="12.21875" style="1" customWidth="1"/>
    <col min="4618" max="4862" width="14.6640625" style="1"/>
    <col min="4863" max="4863" width="4.6640625" style="1" customWidth="1"/>
    <col min="4864" max="4864" width="18" style="1" customWidth="1"/>
    <col min="4865" max="4869" width="16.109375" style="1" customWidth="1"/>
    <col min="4870" max="4871" width="16.6640625" style="1" customWidth="1"/>
    <col min="4872" max="4872" width="12.5546875" style="1" customWidth="1"/>
    <col min="4873" max="4873" width="12.21875" style="1" customWidth="1"/>
    <col min="4874" max="5118" width="14.6640625" style="1"/>
    <col min="5119" max="5119" width="4.6640625" style="1" customWidth="1"/>
    <col min="5120" max="5120" width="18" style="1" customWidth="1"/>
    <col min="5121" max="5125" width="16.109375" style="1" customWidth="1"/>
    <col min="5126" max="5127" width="16.6640625" style="1" customWidth="1"/>
    <col min="5128" max="5128" width="12.5546875" style="1" customWidth="1"/>
    <col min="5129" max="5129" width="12.21875" style="1" customWidth="1"/>
    <col min="5130" max="5374" width="14.6640625" style="1"/>
    <col min="5375" max="5375" width="4.6640625" style="1" customWidth="1"/>
    <col min="5376" max="5376" width="18" style="1" customWidth="1"/>
    <col min="5377" max="5381" width="16.109375" style="1" customWidth="1"/>
    <col min="5382" max="5383" width="16.6640625" style="1" customWidth="1"/>
    <col min="5384" max="5384" width="12.5546875" style="1" customWidth="1"/>
    <col min="5385" max="5385" width="12.21875" style="1" customWidth="1"/>
    <col min="5386" max="5630" width="14.6640625" style="1"/>
    <col min="5631" max="5631" width="4.6640625" style="1" customWidth="1"/>
    <col min="5632" max="5632" width="18" style="1" customWidth="1"/>
    <col min="5633" max="5637" width="16.109375" style="1" customWidth="1"/>
    <col min="5638" max="5639" width="16.6640625" style="1" customWidth="1"/>
    <col min="5640" max="5640" width="12.5546875" style="1" customWidth="1"/>
    <col min="5641" max="5641" width="12.21875" style="1" customWidth="1"/>
    <col min="5642" max="5886" width="14.6640625" style="1"/>
    <col min="5887" max="5887" width="4.6640625" style="1" customWidth="1"/>
    <col min="5888" max="5888" width="18" style="1" customWidth="1"/>
    <col min="5889" max="5893" width="16.109375" style="1" customWidth="1"/>
    <col min="5894" max="5895" width="16.6640625" style="1" customWidth="1"/>
    <col min="5896" max="5896" width="12.5546875" style="1" customWidth="1"/>
    <col min="5897" max="5897" width="12.21875" style="1" customWidth="1"/>
    <col min="5898" max="6142" width="14.6640625" style="1"/>
    <col min="6143" max="6143" width="4.6640625" style="1" customWidth="1"/>
    <col min="6144" max="6144" width="18" style="1" customWidth="1"/>
    <col min="6145" max="6149" width="16.109375" style="1" customWidth="1"/>
    <col min="6150" max="6151" width="16.6640625" style="1" customWidth="1"/>
    <col min="6152" max="6152" width="12.5546875" style="1" customWidth="1"/>
    <col min="6153" max="6153" width="12.21875" style="1" customWidth="1"/>
    <col min="6154" max="6398" width="14.6640625" style="1"/>
    <col min="6399" max="6399" width="4.6640625" style="1" customWidth="1"/>
    <col min="6400" max="6400" width="18" style="1" customWidth="1"/>
    <col min="6401" max="6405" width="16.109375" style="1" customWidth="1"/>
    <col min="6406" max="6407" width="16.6640625" style="1" customWidth="1"/>
    <col min="6408" max="6408" width="12.5546875" style="1" customWidth="1"/>
    <col min="6409" max="6409" width="12.21875" style="1" customWidth="1"/>
    <col min="6410" max="6654" width="14.6640625" style="1"/>
    <col min="6655" max="6655" width="4.6640625" style="1" customWidth="1"/>
    <col min="6656" max="6656" width="18" style="1" customWidth="1"/>
    <col min="6657" max="6661" width="16.109375" style="1" customWidth="1"/>
    <col min="6662" max="6663" width="16.6640625" style="1" customWidth="1"/>
    <col min="6664" max="6664" width="12.5546875" style="1" customWidth="1"/>
    <col min="6665" max="6665" width="12.21875" style="1" customWidth="1"/>
    <col min="6666" max="6910" width="14.6640625" style="1"/>
    <col min="6911" max="6911" width="4.6640625" style="1" customWidth="1"/>
    <col min="6912" max="6912" width="18" style="1" customWidth="1"/>
    <col min="6913" max="6917" width="16.109375" style="1" customWidth="1"/>
    <col min="6918" max="6919" width="16.6640625" style="1" customWidth="1"/>
    <col min="6920" max="6920" width="12.5546875" style="1" customWidth="1"/>
    <col min="6921" max="6921" width="12.21875" style="1" customWidth="1"/>
    <col min="6922" max="7166" width="14.6640625" style="1"/>
    <col min="7167" max="7167" width="4.6640625" style="1" customWidth="1"/>
    <col min="7168" max="7168" width="18" style="1" customWidth="1"/>
    <col min="7169" max="7173" width="16.109375" style="1" customWidth="1"/>
    <col min="7174" max="7175" width="16.6640625" style="1" customWidth="1"/>
    <col min="7176" max="7176" width="12.5546875" style="1" customWidth="1"/>
    <col min="7177" max="7177" width="12.21875" style="1" customWidth="1"/>
    <col min="7178" max="7422" width="14.6640625" style="1"/>
    <col min="7423" max="7423" width="4.6640625" style="1" customWidth="1"/>
    <col min="7424" max="7424" width="18" style="1" customWidth="1"/>
    <col min="7425" max="7429" width="16.109375" style="1" customWidth="1"/>
    <col min="7430" max="7431" width="16.6640625" style="1" customWidth="1"/>
    <col min="7432" max="7432" width="12.5546875" style="1" customWidth="1"/>
    <col min="7433" max="7433" width="12.21875" style="1" customWidth="1"/>
    <col min="7434" max="7678" width="14.6640625" style="1"/>
    <col min="7679" max="7679" width="4.6640625" style="1" customWidth="1"/>
    <col min="7680" max="7680" width="18" style="1" customWidth="1"/>
    <col min="7681" max="7685" width="16.109375" style="1" customWidth="1"/>
    <col min="7686" max="7687" width="16.6640625" style="1" customWidth="1"/>
    <col min="7688" max="7688" width="12.5546875" style="1" customWidth="1"/>
    <col min="7689" max="7689" width="12.21875" style="1" customWidth="1"/>
    <col min="7690" max="7934" width="14.6640625" style="1"/>
    <col min="7935" max="7935" width="4.6640625" style="1" customWidth="1"/>
    <col min="7936" max="7936" width="18" style="1" customWidth="1"/>
    <col min="7937" max="7941" width="16.109375" style="1" customWidth="1"/>
    <col min="7942" max="7943" width="16.6640625" style="1" customWidth="1"/>
    <col min="7944" max="7944" width="12.5546875" style="1" customWidth="1"/>
    <col min="7945" max="7945" width="12.21875" style="1" customWidth="1"/>
    <col min="7946" max="8190" width="14.6640625" style="1"/>
    <col min="8191" max="8191" width="4.6640625" style="1" customWidth="1"/>
    <col min="8192" max="8192" width="18" style="1" customWidth="1"/>
    <col min="8193" max="8197" width="16.109375" style="1" customWidth="1"/>
    <col min="8198" max="8199" width="16.6640625" style="1" customWidth="1"/>
    <col min="8200" max="8200" width="12.5546875" style="1" customWidth="1"/>
    <col min="8201" max="8201" width="12.21875" style="1" customWidth="1"/>
    <col min="8202" max="8446" width="14.6640625" style="1"/>
    <col min="8447" max="8447" width="4.6640625" style="1" customWidth="1"/>
    <col min="8448" max="8448" width="18" style="1" customWidth="1"/>
    <col min="8449" max="8453" width="16.109375" style="1" customWidth="1"/>
    <col min="8454" max="8455" width="16.6640625" style="1" customWidth="1"/>
    <col min="8456" max="8456" width="12.5546875" style="1" customWidth="1"/>
    <col min="8457" max="8457" width="12.21875" style="1" customWidth="1"/>
    <col min="8458" max="8702" width="14.6640625" style="1"/>
    <col min="8703" max="8703" width="4.6640625" style="1" customWidth="1"/>
    <col min="8704" max="8704" width="18" style="1" customWidth="1"/>
    <col min="8705" max="8709" width="16.109375" style="1" customWidth="1"/>
    <col min="8710" max="8711" width="16.6640625" style="1" customWidth="1"/>
    <col min="8712" max="8712" width="12.5546875" style="1" customWidth="1"/>
    <col min="8713" max="8713" width="12.21875" style="1" customWidth="1"/>
    <col min="8714" max="8958" width="14.6640625" style="1"/>
    <col min="8959" max="8959" width="4.6640625" style="1" customWidth="1"/>
    <col min="8960" max="8960" width="18" style="1" customWidth="1"/>
    <col min="8961" max="8965" width="16.109375" style="1" customWidth="1"/>
    <col min="8966" max="8967" width="16.6640625" style="1" customWidth="1"/>
    <col min="8968" max="8968" width="12.5546875" style="1" customWidth="1"/>
    <col min="8969" max="8969" width="12.21875" style="1" customWidth="1"/>
    <col min="8970" max="9214" width="14.6640625" style="1"/>
    <col min="9215" max="9215" width="4.6640625" style="1" customWidth="1"/>
    <col min="9216" max="9216" width="18" style="1" customWidth="1"/>
    <col min="9217" max="9221" width="16.109375" style="1" customWidth="1"/>
    <col min="9222" max="9223" width="16.6640625" style="1" customWidth="1"/>
    <col min="9224" max="9224" width="12.5546875" style="1" customWidth="1"/>
    <col min="9225" max="9225" width="12.21875" style="1" customWidth="1"/>
    <col min="9226" max="9470" width="14.6640625" style="1"/>
    <col min="9471" max="9471" width="4.6640625" style="1" customWidth="1"/>
    <col min="9472" max="9472" width="18" style="1" customWidth="1"/>
    <col min="9473" max="9477" width="16.109375" style="1" customWidth="1"/>
    <col min="9478" max="9479" width="16.6640625" style="1" customWidth="1"/>
    <col min="9480" max="9480" width="12.5546875" style="1" customWidth="1"/>
    <col min="9481" max="9481" width="12.21875" style="1" customWidth="1"/>
    <col min="9482" max="9726" width="14.6640625" style="1"/>
    <col min="9727" max="9727" width="4.6640625" style="1" customWidth="1"/>
    <col min="9728" max="9728" width="18" style="1" customWidth="1"/>
    <col min="9729" max="9733" width="16.109375" style="1" customWidth="1"/>
    <col min="9734" max="9735" width="16.6640625" style="1" customWidth="1"/>
    <col min="9736" max="9736" width="12.5546875" style="1" customWidth="1"/>
    <col min="9737" max="9737" width="12.21875" style="1" customWidth="1"/>
    <col min="9738" max="9982" width="14.6640625" style="1"/>
    <col min="9983" max="9983" width="4.6640625" style="1" customWidth="1"/>
    <col min="9984" max="9984" width="18" style="1" customWidth="1"/>
    <col min="9985" max="9989" width="16.109375" style="1" customWidth="1"/>
    <col min="9990" max="9991" width="16.6640625" style="1" customWidth="1"/>
    <col min="9992" max="9992" width="12.5546875" style="1" customWidth="1"/>
    <col min="9993" max="9993" width="12.21875" style="1" customWidth="1"/>
    <col min="9994" max="10238" width="14.6640625" style="1"/>
    <col min="10239" max="10239" width="4.6640625" style="1" customWidth="1"/>
    <col min="10240" max="10240" width="18" style="1" customWidth="1"/>
    <col min="10241" max="10245" width="16.109375" style="1" customWidth="1"/>
    <col min="10246" max="10247" width="16.6640625" style="1" customWidth="1"/>
    <col min="10248" max="10248" width="12.5546875" style="1" customWidth="1"/>
    <col min="10249" max="10249" width="12.21875" style="1" customWidth="1"/>
    <col min="10250" max="10494" width="14.6640625" style="1"/>
    <col min="10495" max="10495" width="4.6640625" style="1" customWidth="1"/>
    <col min="10496" max="10496" width="18" style="1" customWidth="1"/>
    <col min="10497" max="10501" width="16.109375" style="1" customWidth="1"/>
    <col min="10502" max="10503" width="16.6640625" style="1" customWidth="1"/>
    <col min="10504" max="10504" width="12.5546875" style="1" customWidth="1"/>
    <col min="10505" max="10505" width="12.21875" style="1" customWidth="1"/>
    <col min="10506" max="10750" width="14.6640625" style="1"/>
    <col min="10751" max="10751" width="4.6640625" style="1" customWidth="1"/>
    <col min="10752" max="10752" width="18" style="1" customWidth="1"/>
    <col min="10753" max="10757" width="16.109375" style="1" customWidth="1"/>
    <col min="10758" max="10759" width="16.6640625" style="1" customWidth="1"/>
    <col min="10760" max="10760" width="12.5546875" style="1" customWidth="1"/>
    <col min="10761" max="10761" width="12.21875" style="1" customWidth="1"/>
    <col min="10762" max="11006" width="14.6640625" style="1"/>
    <col min="11007" max="11007" width="4.6640625" style="1" customWidth="1"/>
    <col min="11008" max="11008" width="18" style="1" customWidth="1"/>
    <col min="11009" max="11013" width="16.109375" style="1" customWidth="1"/>
    <col min="11014" max="11015" width="16.6640625" style="1" customWidth="1"/>
    <col min="11016" max="11016" width="12.5546875" style="1" customWidth="1"/>
    <col min="11017" max="11017" width="12.21875" style="1" customWidth="1"/>
    <col min="11018" max="11262" width="14.6640625" style="1"/>
    <col min="11263" max="11263" width="4.6640625" style="1" customWidth="1"/>
    <col min="11264" max="11264" width="18" style="1" customWidth="1"/>
    <col min="11265" max="11269" width="16.109375" style="1" customWidth="1"/>
    <col min="11270" max="11271" width="16.6640625" style="1" customWidth="1"/>
    <col min="11272" max="11272" width="12.5546875" style="1" customWidth="1"/>
    <col min="11273" max="11273" width="12.21875" style="1" customWidth="1"/>
    <col min="11274" max="11518" width="14.6640625" style="1"/>
    <col min="11519" max="11519" width="4.6640625" style="1" customWidth="1"/>
    <col min="11520" max="11520" width="18" style="1" customWidth="1"/>
    <col min="11521" max="11525" width="16.109375" style="1" customWidth="1"/>
    <col min="11526" max="11527" width="16.6640625" style="1" customWidth="1"/>
    <col min="11528" max="11528" width="12.5546875" style="1" customWidth="1"/>
    <col min="11529" max="11529" width="12.21875" style="1" customWidth="1"/>
    <col min="11530" max="11774" width="14.6640625" style="1"/>
    <col min="11775" max="11775" width="4.6640625" style="1" customWidth="1"/>
    <col min="11776" max="11776" width="18" style="1" customWidth="1"/>
    <col min="11777" max="11781" width="16.109375" style="1" customWidth="1"/>
    <col min="11782" max="11783" width="16.6640625" style="1" customWidth="1"/>
    <col min="11784" max="11784" width="12.5546875" style="1" customWidth="1"/>
    <col min="11785" max="11785" width="12.21875" style="1" customWidth="1"/>
    <col min="11786" max="12030" width="14.6640625" style="1"/>
    <col min="12031" max="12031" width="4.6640625" style="1" customWidth="1"/>
    <col min="12032" max="12032" width="18" style="1" customWidth="1"/>
    <col min="12033" max="12037" width="16.109375" style="1" customWidth="1"/>
    <col min="12038" max="12039" width="16.6640625" style="1" customWidth="1"/>
    <col min="12040" max="12040" width="12.5546875" style="1" customWidth="1"/>
    <col min="12041" max="12041" width="12.21875" style="1" customWidth="1"/>
    <col min="12042" max="12286" width="14.6640625" style="1"/>
    <col min="12287" max="12287" width="4.6640625" style="1" customWidth="1"/>
    <col min="12288" max="12288" width="18" style="1" customWidth="1"/>
    <col min="12289" max="12293" width="16.109375" style="1" customWidth="1"/>
    <col min="12294" max="12295" width="16.6640625" style="1" customWidth="1"/>
    <col min="12296" max="12296" width="12.5546875" style="1" customWidth="1"/>
    <col min="12297" max="12297" width="12.21875" style="1" customWidth="1"/>
    <col min="12298" max="12542" width="14.6640625" style="1"/>
    <col min="12543" max="12543" width="4.6640625" style="1" customWidth="1"/>
    <col min="12544" max="12544" width="18" style="1" customWidth="1"/>
    <col min="12545" max="12549" width="16.109375" style="1" customWidth="1"/>
    <col min="12550" max="12551" width="16.6640625" style="1" customWidth="1"/>
    <col min="12552" max="12552" width="12.5546875" style="1" customWidth="1"/>
    <col min="12553" max="12553" width="12.21875" style="1" customWidth="1"/>
    <col min="12554" max="12798" width="14.6640625" style="1"/>
    <col min="12799" max="12799" width="4.6640625" style="1" customWidth="1"/>
    <col min="12800" max="12800" width="18" style="1" customWidth="1"/>
    <col min="12801" max="12805" width="16.109375" style="1" customWidth="1"/>
    <col min="12806" max="12807" width="16.6640625" style="1" customWidth="1"/>
    <col min="12808" max="12808" width="12.5546875" style="1" customWidth="1"/>
    <col min="12809" max="12809" width="12.21875" style="1" customWidth="1"/>
    <col min="12810" max="13054" width="14.6640625" style="1"/>
    <col min="13055" max="13055" width="4.6640625" style="1" customWidth="1"/>
    <col min="13056" max="13056" width="18" style="1" customWidth="1"/>
    <col min="13057" max="13061" width="16.109375" style="1" customWidth="1"/>
    <col min="13062" max="13063" width="16.6640625" style="1" customWidth="1"/>
    <col min="13064" max="13064" width="12.5546875" style="1" customWidth="1"/>
    <col min="13065" max="13065" width="12.21875" style="1" customWidth="1"/>
    <col min="13066" max="13310" width="14.6640625" style="1"/>
    <col min="13311" max="13311" width="4.6640625" style="1" customWidth="1"/>
    <col min="13312" max="13312" width="18" style="1" customWidth="1"/>
    <col min="13313" max="13317" width="16.109375" style="1" customWidth="1"/>
    <col min="13318" max="13319" width="16.6640625" style="1" customWidth="1"/>
    <col min="13320" max="13320" width="12.5546875" style="1" customWidth="1"/>
    <col min="13321" max="13321" width="12.21875" style="1" customWidth="1"/>
    <col min="13322" max="13566" width="14.6640625" style="1"/>
    <col min="13567" max="13567" width="4.6640625" style="1" customWidth="1"/>
    <col min="13568" max="13568" width="18" style="1" customWidth="1"/>
    <col min="13569" max="13573" width="16.109375" style="1" customWidth="1"/>
    <col min="13574" max="13575" width="16.6640625" style="1" customWidth="1"/>
    <col min="13576" max="13576" width="12.5546875" style="1" customWidth="1"/>
    <col min="13577" max="13577" width="12.21875" style="1" customWidth="1"/>
    <col min="13578" max="13822" width="14.6640625" style="1"/>
    <col min="13823" max="13823" width="4.6640625" style="1" customWidth="1"/>
    <col min="13824" max="13824" width="18" style="1" customWidth="1"/>
    <col min="13825" max="13829" width="16.109375" style="1" customWidth="1"/>
    <col min="13830" max="13831" width="16.6640625" style="1" customWidth="1"/>
    <col min="13832" max="13832" width="12.5546875" style="1" customWidth="1"/>
    <col min="13833" max="13833" width="12.21875" style="1" customWidth="1"/>
    <col min="13834" max="14078" width="14.6640625" style="1"/>
    <col min="14079" max="14079" width="4.6640625" style="1" customWidth="1"/>
    <col min="14080" max="14080" width="18" style="1" customWidth="1"/>
    <col min="14081" max="14085" width="16.109375" style="1" customWidth="1"/>
    <col min="14086" max="14087" width="16.6640625" style="1" customWidth="1"/>
    <col min="14088" max="14088" width="12.5546875" style="1" customWidth="1"/>
    <col min="14089" max="14089" width="12.21875" style="1" customWidth="1"/>
    <col min="14090" max="14334" width="14.6640625" style="1"/>
    <col min="14335" max="14335" width="4.6640625" style="1" customWidth="1"/>
    <col min="14336" max="14336" width="18" style="1" customWidth="1"/>
    <col min="14337" max="14341" width="16.109375" style="1" customWidth="1"/>
    <col min="14342" max="14343" width="16.6640625" style="1" customWidth="1"/>
    <col min="14344" max="14344" width="12.5546875" style="1" customWidth="1"/>
    <col min="14345" max="14345" width="12.21875" style="1" customWidth="1"/>
    <col min="14346" max="14590" width="14.6640625" style="1"/>
    <col min="14591" max="14591" width="4.6640625" style="1" customWidth="1"/>
    <col min="14592" max="14592" width="18" style="1" customWidth="1"/>
    <col min="14593" max="14597" width="16.109375" style="1" customWidth="1"/>
    <col min="14598" max="14599" width="16.6640625" style="1" customWidth="1"/>
    <col min="14600" max="14600" width="12.5546875" style="1" customWidth="1"/>
    <col min="14601" max="14601" width="12.21875" style="1" customWidth="1"/>
    <col min="14602" max="14846" width="14.6640625" style="1"/>
    <col min="14847" max="14847" width="4.6640625" style="1" customWidth="1"/>
    <col min="14848" max="14848" width="18" style="1" customWidth="1"/>
    <col min="14849" max="14853" width="16.109375" style="1" customWidth="1"/>
    <col min="14854" max="14855" width="16.6640625" style="1" customWidth="1"/>
    <col min="14856" max="14856" width="12.5546875" style="1" customWidth="1"/>
    <col min="14857" max="14857" width="12.21875" style="1" customWidth="1"/>
    <col min="14858" max="15102" width="14.6640625" style="1"/>
    <col min="15103" max="15103" width="4.6640625" style="1" customWidth="1"/>
    <col min="15104" max="15104" width="18" style="1" customWidth="1"/>
    <col min="15105" max="15109" width="16.109375" style="1" customWidth="1"/>
    <col min="15110" max="15111" width="16.6640625" style="1" customWidth="1"/>
    <col min="15112" max="15112" width="12.5546875" style="1" customWidth="1"/>
    <col min="15113" max="15113" width="12.21875" style="1" customWidth="1"/>
    <col min="15114" max="15358" width="14.6640625" style="1"/>
    <col min="15359" max="15359" width="4.6640625" style="1" customWidth="1"/>
    <col min="15360" max="15360" width="18" style="1" customWidth="1"/>
    <col min="15361" max="15365" width="16.109375" style="1" customWidth="1"/>
    <col min="15366" max="15367" width="16.6640625" style="1" customWidth="1"/>
    <col min="15368" max="15368" width="12.5546875" style="1" customWidth="1"/>
    <col min="15369" max="15369" width="12.21875" style="1" customWidth="1"/>
    <col min="15370" max="15614" width="14.6640625" style="1"/>
    <col min="15615" max="15615" width="4.6640625" style="1" customWidth="1"/>
    <col min="15616" max="15616" width="18" style="1" customWidth="1"/>
    <col min="15617" max="15621" width="16.109375" style="1" customWidth="1"/>
    <col min="15622" max="15623" width="16.6640625" style="1" customWidth="1"/>
    <col min="15624" max="15624" width="12.5546875" style="1" customWidth="1"/>
    <col min="15625" max="15625" width="12.21875" style="1" customWidth="1"/>
    <col min="15626" max="15870" width="14.6640625" style="1"/>
    <col min="15871" max="15871" width="4.6640625" style="1" customWidth="1"/>
    <col min="15872" max="15872" width="18" style="1" customWidth="1"/>
    <col min="15873" max="15877" width="16.109375" style="1" customWidth="1"/>
    <col min="15878" max="15879" width="16.6640625" style="1" customWidth="1"/>
    <col min="15880" max="15880" width="12.5546875" style="1" customWidth="1"/>
    <col min="15881" max="15881" width="12.21875" style="1" customWidth="1"/>
    <col min="15882" max="16126" width="14.6640625" style="1"/>
    <col min="16127" max="16127" width="4.6640625" style="1" customWidth="1"/>
    <col min="16128" max="16128" width="18" style="1" customWidth="1"/>
    <col min="16129" max="16133" width="16.109375" style="1" customWidth="1"/>
    <col min="16134" max="16135" width="16.6640625" style="1" customWidth="1"/>
    <col min="16136" max="16136" width="12.5546875" style="1" customWidth="1"/>
    <col min="16137" max="16137" width="12.21875" style="1" customWidth="1"/>
    <col min="16138" max="16384" width="14.6640625" style="1"/>
  </cols>
  <sheetData>
    <row r="1" spans="1:10" ht="32.25" customHeight="1">
      <c r="A1" s="89" t="s">
        <v>31</v>
      </c>
      <c r="B1" s="89"/>
      <c r="C1" s="89"/>
      <c r="D1" s="89"/>
      <c r="E1" s="89"/>
      <c r="F1" s="89"/>
      <c r="G1" s="89"/>
      <c r="H1" s="89"/>
    </row>
    <row r="2" spans="1:10" ht="16.5" customHeight="1" thickBot="1">
      <c r="A2" s="90" t="s">
        <v>101</v>
      </c>
      <c r="B2" s="90"/>
      <c r="C2" s="90"/>
      <c r="D2" s="2"/>
      <c r="E2" s="2"/>
      <c r="F2" s="12"/>
      <c r="G2" s="91" t="s">
        <v>27</v>
      </c>
      <c r="H2" s="91"/>
    </row>
    <row r="3" spans="1:10" ht="14.25" customHeight="1">
      <c r="A3" s="92" t="s">
        <v>0</v>
      </c>
      <c r="B3" s="93"/>
      <c r="C3" s="9" t="s">
        <v>1</v>
      </c>
      <c r="D3" s="9" t="s">
        <v>34</v>
      </c>
      <c r="E3" s="9" t="s">
        <v>32</v>
      </c>
      <c r="F3" s="94" t="s">
        <v>2</v>
      </c>
      <c r="G3" s="96" t="s">
        <v>100</v>
      </c>
      <c r="H3" s="98" t="s">
        <v>30</v>
      </c>
    </row>
    <row r="4" spans="1:10" ht="15" customHeight="1" thickBot="1">
      <c r="A4" s="100" t="s">
        <v>3</v>
      </c>
      <c r="B4" s="101"/>
      <c r="C4" s="59">
        <v>10030</v>
      </c>
      <c r="D4" s="59">
        <v>10030</v>
      </c>
      <c r="E4" s="59">
        <v>10030</v>
      </c>
      <c r="F4" s="95"/>
      <c r="G4" s="97"/>
      <c r="H4" s="99"/>
    </row>
    <row r="5" spans="1:10" ht="16.5" customHeight="1">
      <c r="A5" s="102" t="s">
        <v>4</v>
      </c>
      <c r="B5" s="40" t="s">
        <v>5</v>
      </c>
      <c r="C5" s="60"/>
      <c r="D5" s="60"/>
      <c r="E5" s="60"/>
      <c r="F5" s="65">
        <f>C5*2+D5*2+E5*2</f>
        <v>0</v>
      </c>
      <c r="G5" s="66">
        <f>F5*12</f>
        <v>0</v>
      </c>
      <c r="H5" s="50" t="s">
        <v>85</v>
      </c>
    </row>
    <row r="6" spans="1:10" ht="16.5" customHeight="1">
      <c r="A6" s="103"/>
      <c r="B6" s="42" t="s">
        <v>6</v>
      </c>
      <c r="C6" s="61"/>
      <c r="D6" s="61"/>
      <c r="E6" s="62"/>
      <c r="F6" s="65">
        <f t="shared" ref="F6:F21" si="0">C6*2+D6*2+E6*2</f>
        <v>0</v>
      </c>
      <c r="G6" s="66">
        <f t="shared" ref="G6:G28" si="1">F6*12</f>
        <v>0</v>
      </c>
      <c r="H6" s="51"/>
      <c r="I6" s="3"/>
    </row>
    <row r="7" spans="1:10" ht="16.5" customHeight="1">
      <c r="A7" s="103"/>
      <c r="B7" s="8" t="s">
        <v>7</v>
      </c>
      <c r="C7" s="61"/>
      <c r="D7" s="61"/>
      <c r="E7" s="63">
        <v>100000</v>
      </c>
      <c r="F7" s="65">
        <f t="shared" si="0"/>
        <v>200000</v>
      </c>
      <c r="G7" s="66">
        <f>F7*12</f>
        <v>2400000</v>
      </c>
      <c r="H7" s="51" t="s">
        <v>86</v>
      </c>
      <c r="I7" s="3"/>
    </row>
    <row r="8" spans="1:10" ht="16.5" customHeight="1">
      <c r="A8" s="103"/>
      <c r="B8" s="8" t="s">
        <v>8</v>
      </c>
      <c r="C8" s="61"/>
      <c r="D8" s="61"/>
      <c r="E8" s="61"/>
      <c r="F8" s="65">
        <f t="shared" si="0"/>
        <v>0</v>
      </c>
      <c r="G8" s="66">
        <f t="shared" si="1"/>
        <v>0</v>
      </c>
      <c r="H8" s="52" t="s">
        <v>99</v>
      </c>
      <c r="I8" s="3"/>
      <c r="J8" s="3"/>
    </row>
    <row r="9" spans="1:10" ht="16.5" customHeight="1">
      <c r="A9" s="103"/>
      <c r="B9" s="8" t="s">
        <v>98</v>
      </c>
      <c r="C9" s="61"/>
      <c r="D9" s="61"/>
      <c r="E9" s="61"/>
      <c r="F9" s="65">
        <f t="shared" si="0"/>
        <v>0</v>
      </c>
      <c r="G9" s="66">
        <f t="shared" si="1"/>
        <v>0</v>
      </c>
      <c r="H9" s="52"/>
      <c r="I9" s="3"/>
      <c r="J9" s="3"/>
    </row>
    <row r="10" spans="1:10" ht="16.5" customHeight="1">
      <c r="A10" s="103"/>
      <c r="B10" s="8" t="s">
        <v>33</v>
      </c>
      <c r="C10" s="61">
        <v>50000</v>
      </c>
      <c r="D10" s="61">
        <v>50000</v>
      </c>
      <c r="E10" s="61">
        <v>50000</v>
      </c>
      <c r="F10" s="65">
        <f t="shared" si="0"/>
        <v>300000</v>
      </c>
      <c r="G10" s="66">
        <f>F10*12</f>
        <v>3600000</v>
      </c>
      <c r="H10" s="52" t="s">
        <v>87</v>
      </c>
      <c r="I10" s="3"/>
      <c r="J10" s="3"/>
    </row>
    <row r="11" spans="1:10" ht="16.5" customHeight="1">
      <c r="A11" s="103"/>
      <c r="B11" s="7" t="s">
        <v>9</v>
      </c>
      <c r="C11" s="64"/>
      <c r="D11" s="64"/>
      <c r="E11" s="64"/>
      <c r="F11" s="65">
        <f t="shared" si="0"/>
        <v>0</v>
      </c>
      <c r="G11" s="66">
        <f t="shared" si="1"/>
        <v>0</v>
      </c>
      <c r="H11" s="52"/>
      <c r="I11" s="3"/>
      <c r="J11" s="3"/>
    </row>
    <row r="12" spans="1:10" ht="16.5" customHeight="1">
      <c r="A12" s="103"/>
      <c r="B12" s="8" t="s">
        <v>10</v>
      </c>
      <c r="C12" s="61"/>
      <c r="D12" s="61"/>
      <c r="E12" s="61"/>
      <c r="F12" s="67">
        <f t="shared" si="0"/>
        <v>0</v>
      </c>
      <c r="G12" s="67">
        <f t="shared" si="1"/>
        <v>0</v>
      </c>
      <c r="H12" s="52" t="s">
        <v>96</v>
      </c>
      <c r="I12" s="3"/>
      <c r="J12" s="3"/>
    </row>
    <row r="13" spans="1:10" ht="16.5" customHeight="1">
      <c r="A13" s="103"/>
      <c r="B13" s="8" t="s">
        <v>11</v>
      </c>
      <c r="C13" s="61"/>
      <c r="D13" s="61"/>
      <c r="E13" s="61"/>
      <c r="F13" s="67">
        <f t="shared" si="0"/>
        <v>0</v>
      </c>
      <c r="G13" s="67">
        <f t="shared" si="1"/>
        <v>0</v>
      </c>
      <c r="H13" s="52"/>
      <c r="I13" s="3"/>
    </row>
    <row r="14" spans="1:10" ht="16.5" customHeight="1">
      <c r="A14" s="103" t="s">
        <v>12</v>
      </c>
      <c r="B14" s="8" t="s">
        <v>13</v>
      </c>
      <c r="C14" s="45"/>
      <c r="D14" s="45"/>
      <c r="E14" s="45"/>
      <c r="F14" s="67">
        <f t="shared" si="0"/>
        <v>0</v>
      </c>
      <c r="G14" s="67">
        <f t="shared" si="1"/>
        <v>0</v>
      </c>
      <c r="H14" s="53" t="s">
        <v>92</v>
      </c>
      <c r="I14" s="3"/>
    </row>
    <row r="15" spans="1:10" ht="16.5" customHeight="1">
      <c r="A15" s="103"/>
      <c r="B15" s="8" t="s">
        <v>14</v>
      </c>
      <c r="C15" s="45"/>
      <c r="D15" s="45"/>
      <c r="E15" s="45"/>
      <c r="F15" s="67">
        <f t="shared" si="0"/>
        <v>0</v>
      </c>
      <c r="G15" s="67">
        <f t="shared" si="1"/>
        <v>0</v>
      </c>
      <c r="H15" s="53" t="s">
        <v>88</v>
      </c>
      <c r="I15" s="4"/>
    </row>
    <row r="16" spans="1:10" ht="16.5" customHeight="1">
      <c r="A16" s="103"/>
      <c r="B16" s="8" t="s">
        <v>17</v>
      </c>
      <c r="C16" s="45"/>
      <c r="D16" s="45"/>
      <c r="E16" s="45"/>
      <c r="F16" s="67">
        <f t="shared" si="0"/>
        <v>0</v>
      </c>
      <c r="G16" s="67">
        <f t="shared" si="1"/>
        <v>0</v>
      </c>
      <c r="H16" s="53" t="s">
        <v>89</v>
      </c>
      <c r="I16" s="3"/>
    </row>
    <row r="17" spans="1:10" ht="16.5" customHeight="1">
      <c r="A17" s="103"/>
      <c r="B17" s="8" t="s">
        <v>16</v>
      </c>
      <c r="C17" s="45"/>
      <c r="D17" s="45"/>
      <c r="E17" s="45"/>
      <c r="F17" s="67">
        <f t="shared" si="0"/>
        <v>0</v>
      </c>
      <c r="G17" s="67">
        <f t="shared" si="1"/>
        <v>0</v>
      </c>
      <c r="H17" s="53" t="s">
        <v>90</v>
      </c>
      <c r="I17" s="3"/>
    </row>
    <row r="18" spans="1:10" ht="16.5" customHeight="1">
      <c r="A18" s="103"/>
      <c r="B18" s="8" t="s">
        <v>15</v>
      </c>
      <c r="C18" s="45"/>
      <c r="D18" s="45"/>
      <c r="E18" s="45"/>
      <c r="F18" s="67">
        <f t="shared" si="0"/>
        <v>0</v>
      </c>
      <c r="G18" s="67">
        <f t="shared" si="1"/>
        <v>0</v>
      </c>
      <c r="H18" s="53" t="s">
        <v>91</v>
      </c>
      <c r="I18" s="3"/>
    </row>
    <row r="19" spans="1:10" ht="16.5" customHeight="1">
      <c r="A19" s="103"/>
      <c r="B19" s="8" t="s">
        <v>18</v>
      </c>
      <c r="C19" s="43"/>
      <c r="D19" s="43"/>
      <c r="E19" s="43"/>
      <c r="F19" s="67">
        <f t="shared" si="0"/>
        <v>0</v>
      </c>
      <c r="G19" s="67">
        <f t="shared" si="1"/>
        <v>0</v>
      </c>
      <c r="H19" s="52"/>
      <c r="I19" s="3"/>
    </row>
    <row r="20" spans="1:10" ht="16.5" customHeight="1">
      <c r="A20" s="103"/>
      <c r="B20" s="8" t="s">
        <v>19</v>
      </c>
      <c r="C20" s="43"/>
      <c r="D20" s="43"/>
      <c r="E20" s="43"/>
      <c r="F20" s="65">
        <f t="shared" si="0"/>
        <v>0</v>
      </c>
      <c r="G20" s="66">
        <f t="shared" si="1"/>
        <v>0</v>
      </c>
      <c r="H20" s="52" t="s">
        <v>97</v>
      </c>
      <c r="I20" s="3"/>
    </row>
    <row r="21" spans="1:10">
      <c r="A21" s="103"/>
      <c r="B21" s="46" t="s">
        <v>84</v>
      </c>
      <c r="C21" s="44"/>
      <c r="D21" s="44"/>
      <c r="E21" s="44"/>
      <c r="F21" s="65">
        <f t="shared" si="0"/>
        <v>0</v>
      </c>
      <c r="G21" s="66">
        <f t="shared" si="1"/>
        <v>0</v>
      </c>
      <c r="H21" s="52" t="s">
        <v>95</v>
      </c>
      <c r="I21" s="3"/>
    </row>
    <row r="22" spans="1:10" ht="16.5" customHeight="1" thickBot="1">
      <c r="A22" s="104"/>
      <c r="B22" s="11" t="s">
        <v>9</v>
      </c>
      <c r="C22" s="10"/>
      <c r="D22" s="10"/>
      <c r="E22" s="10"/>
      <c r="F22" s="68">
        <f>C22*2+D22*2+E22*2</f>
        <v>0</v>
      </c>
      <c r="G22" s="69">
        <f t="shared" si="1"/>
        <v>0</v>
      </c>
      <c r="H22" s="54"/>
      <c r="I22" s="3"/>
    </row>
    <row r="23" spans="1:10" ht="16.5" customHeight="1">
      <c r="A23" s="105" t="s">
        <v>20</v>
      </c>
      <c r="B23" s="106"/>
      <c r="C23" s="41"/>
      <c r="D23" s="41"/>
      <c r="E23" s="41"/>
      <c r="F23" s="65">
        <f>C23*2+D23*2+E23*2</f>
        <v>0</v>
      </c>
      <c r="G23" s="66">
        <f t="shared" si="1"/>
        <v>0</v>
      </c>
      <c r="H23" s="55"/>
      <c r="I23" s="3"/>
    </row>
    <row r="24" spans="1:10" ht="16.5" customHeight="1">
      <c r="A24" s="80" t="s">
        <v>21</v>
      </c>
      <c r="B24" s="81"/>
      <c r="C24" s="43"/>
      <c r="D24" s="43"/>
      <c r="E24" s="43"/>
      <c r="F24" s="65">
        <f t="shared" ref="F24:F27" si="2">C24*2+D24*2+E24*2</f>
        <v>0</v>
      </c>
      <c r="G24" s="70">
        <f t="shared" si="1"/>
        <v>0</v>
      </c>
      <c r="H24" s="56"/>
      <c r="I24" s="3"/>
    </row>
    <row r="25" spans="1:10" ht="16.5" customHeight="1">
      <c r="A25" s="80" t="s">
        <v>22</v>
      </c>
      <c r="B25" s="81"/>
      <c r="C25" s="43"/>
      <c r="D25" s="43"/>
      <c r="E25" s="43"/>
      <c r="F25" s="65">
        <f t="shared" si="2"/>
        <v>0</v>
      </c>
      <c r="G25" s="70">
        <f t="shared" si="1"/>
        <v>0</v>
      </c>
      <c r="H25" s="57"/>
      <c r="I25" s="3"/>
    </row>
    <row r="26" spans="1:10" ht="16.5" customHeight="1">
      <c r="A26" s="80" t="s">
        <v>9</v>
      </c>
      <c r="B26" s="81"/>
      <c r="C26" s="43"/>
      <c r="D26" s="43"/>
      <c r="E26" s="43"/>
      <c r="F26" s="65">
        <f t="shared" si="2"/>
        <v>0</v>
      </c>
      <c r="G26" s="70">
        <f t="shared" si="1"/>
        <v>0</v>
      </c>
      <c r="H26" s="57"/>
      <c r="I26" s="3"/>
    </row>
    <row r="27" spans="1:10" ht="16.5" customHeight="1">
      <c r="A27" s="80" t="s">
        <v>23</v>
      </c>
      <c r="B27" s="81"/>
      <c r="C27" s="43"/>
      <c r="D27" s="43"/>
      <c r="E27" s="43"/>
      <c r="F27" s="65">
        <f t="shared" si="2"/>
        <v>0</v>
      </c>
      <c r="G27" s="70">
        <f t="shared" si="1"/>
        <v>0</v>
      </c>
      <c r="H27" s="57"/>
      <c r="J27" s="5"/>
    </row>
    <row r="28" spans="1:10" ht="16.5" customHeight="1" thickBot="1">
      <c r="A28" s="82" t="s">
        <v>24</v>
      </c>
      <c r="B28" s="83"/>
      <c r="C28" s="47"/>
      <c r="D28" s="47"/>
      <c r="E28" s="47"/>
      <c r="F28" s="71">
        <f>C28*2+D28*2+E28*2</f>
        <v>0</v>
      </c>
      <c r="G28" s="72">
        <f t="shared" si="1"/>
        <v>0</v>
      </c>
      <c r="H28" s="58"/>
      <c r="J28" s="5"/>
    </row>
    <row r="29" spans="1:10" ht="16.5" customHeight="1">
      <c r="A29" s="84" t="s">
        <v>25</v>
      </c>
      <c r="B29" s="85"/>
      <c r="C29" s="76">
        <f>ROUNDDOWN(C28,-3)</f>
        <v>0</v>
      </c>
      <c r="D29" s="76">
        <f>ROUNDDOWN(D28,-3)</f>
        <v>0</v>
      </c>
      <c r="E29" s="76">
        <f>ROUNDDOWN(E28,-3)</f>
        <v>0</v>
      </c>
      <c r="F29" s="73">
        <f>C29*2+D29*2+E29*2</f>
        <v>0</v>
      </c>
      <c r="G29" s="74">
        <f>F29*12</f>
        <v>0</v>
      </c>
      <c r="H29" s="48"/>
    </row>
    <row r="30" spans="1:10" ht="16.5" customHeight="1" thickBot="1">
      <c r="A30" s="86" t="s">
        <v>26</v>
      </c>
      <c r="B30" s="87"/>
      <c r="C30" s="77">
        <f>C29*2*12</f>
        <v>0</v>
      </c>
      <c r="D30" s="77">
        <f>D29*1*12</f>
        <v>0</v>
      </c>
      <c r="E30" s="77">
        <f>E29*1*12</f>
        <v>0</v>
      </c>
      <c r="F30" s="68"/>
      <c r="G30" s="75">
        <f>C30+D30+E30</f>
        <v>0</v>
      </c>
      <c r="H30" s="49"/>
    </row>
    <row r="31" spans="1:10" ht="17.25" customHeight="1">
      <c r="A31" s="88" t="s">
        <v>93</v>
      </c>
      <c r="B31" s="88"/>
      <c r="C31" s="88"/>
      <c r="D31" s="88"/>
      <c r="E31" s="88"/>
      <c r="F31" s="88"/>
      <c r="G31" s="88"/>
      <c r="H31" s="88"/>
    </row>
    <row r="32" spans="1:10" ht="17.25" customHeight="1">
      <c r="A32" s="78" t="s">
        <v>94</v>
      </c>
      <c r="B32" s="78"/>
      <c r="C32" s="78"/>
      <c r="D32" s="78"/>
      <c r="E32" s="78"/>
      <c r="F32" s="78"/>
      <c r="G32" s="78"/>
      <c r="H32" s="78"/>
    </row>
    <row r="33" spans="1:8">
      <c r="A33" s="78" t="s">
        <v>29</v>
      </c>
      <c r="B33" s="78"/>
      <c r="C33" s="78"/>
      <c r="D33" s="78"/>
      <c r="E33" s="78"/>
      <c r="F33" s="78"/>
      <c r="G33" s="78"/>
      <c r="H33" s="78"/>
    </row>
    <row r="34" spans="1:8">
      <c r="A34" s="78" t="s">
        <v>28</v>
      </c>
      <c r="B34" s="78"/>
      <c r="C34" s="78"/>
      <c r="D34" s="78"/>
      <c r="E34" s="78"/>
      <c r="F34" s="78"/>
      <c r="G34" s="78"/>
      <c r="H34" s="78"/>
    </row>
    <row r="35" spans="1:8" ht="27" customHeight="1">
      <c r="A35" s="79"/>
      <c r="B35" s="79"/>
      <c r="C35" s="79"/>
      <c r="D35" s="79"/>
      <c r="E35" s="79"/>
      <c r="F35" s="79"/>
      <c r="G35" s="79"/>
      <c r="H35" s="79"/>
    </row>
  </sheetData>
  <mergeCells count="23">
    <mergeCell ref="A26:B26"/>
    <mergeCell ref="A1:H1"/>
    <mergeCell ref="A2:C2"/>
    <mergeCell ref="G2:H2"/>
    <mergeCell ref="A3:B3"/>
    <mergeCell ref="F3:F4"/>
    <mergeCell ref="G3:G4"/>
    <mergeCell ref="H3:H4"/>
    <mergeCell ref="A4:B4"/>
    <mergeCell ref="A5:A13"/>
    <mergeCell ref="A14:A22"/>
    <mergeCell ref="A23:B23"/>
    <mergeCell ref="A24:B24"/>
    <mergeCell ref="A25:B25"/>
    <mergeCell ref="A33:H33"/>
    <mergeCell ref="A34:H34"/>
    <mergeCell ref="A35:H35"/>
    <mergeCell ref="A27:B27"/>
    <mergeCell ref="A28:B28"/>
    <mergeCell ref="A29:B29"/>
    <mergeCell ref="A30:B30"/>
    <mergeCell ref="A31:H31"/>
    <mergeCell ref="A32:H32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9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J35"/>
  <sheetViews>
    <sheetView zoomScale="130" zoomScaleNormal="130" workbookViewId="0">
      <selection activeCell="C12" sqref="C12"/>
    </sheetView>
  </sheetViews>
  <sheetFormatPr defaultColWidth="14.6640625" defaultRowHeight="16.5"/>
  <cols>
    <col min="1" max="1" width="4.6640625" style="1" customWidth="1"/>
    <col min="2" max="2" width="18.21875" style="1" customWidth="1"/>
    <col min="3" max="3" width="8.21875" style="6" bestFit="1" customWidth="1"/>
    <col min="4" max="4" width="7.6640625" style="6" bestFit="1" customWidth="1"/>
    <col min="5" max="5" width="10.6640625" style="1" bestFit="1" customWidth="1"/>
    <col min="6" max="6" width="6.33203125" style="5" bestFit="1" customWidth="1"/>
    <col min="7" max="7" width="8.21875" style="5" bestFit="1" customWidth="1"/>
    <col min="8" max="8" width="45.6640625" style="39" bestFit="1" customWidth="1"/>
    <col min="9" max="9" width="12.21875" style="1" customWidth="1"/>
    <col min="10" max="254" width="14.6640625" style="1"/>
    <col min="255" max="255" width="4.6640625" style="1" customWidth="1"/>
    <col min="256" max="256" width="18" style="1" customWidth="1"/>
    <col min="257" max="261" width="16.109375" style="1" customWidth="1"/>
    <col min="262" max="263" width="16.6640625" style="1" customWidth="1"/>
    <col min="264" max="264" width="12.5546875" style="1" customWidth="1"/>
    <col min="265" max="265" width="12.21875" style="1" customWidth="1"/>
    <col min="266" max="510" width="14.6640625" style="1"/>
    <col min="511" max="511" width="4.6640625" style="1" customWidth="1"/>
    <col min="512" max="512" width="18" style="1" customWidth="1"/>
    <col min="513" max="517" width="16.109375" style="1" customWidth="1"/>
    <col min="518" max="519" width="16.6640625" style="1" customWidth="1"/>
    <col min="520" max="520" width="12.5546875" style="1" customWidth="1"/>
    <col min="521" max="521" width="12.21875" style="1" customWidth="1"/>
    <col min="522" max="766" width="14.6640625" style="1"/>
    <col min="767" max="767" width="4.6640625" style="1" customWidth="1"/>
    <col min="768" max="768" width="18" style="1" customWidth="1"/>
    <col min="769" max="773" width="16.109375" style="1" customWidth="1"/>
    <col min="774" max="775" width="16.6640625" style="1" customWidth="1"/>
    <col min="776" max="776" width="12.5546875" style="1" customWidth="1"/>
    <col min="777" max="777" width="12.21875" style="1" customWidth="1"/>
    <col min="778" max="1022" width="14.6640625" style="1"/>
    <col min="1023" max="1023" width="4.6640625" style="1" customWidth="1"/>
    <col min="1024" max="1024" width="18" style="1" customWidth="1"/>
    <col min="1025" max="1029" width="16.109375" style="1" customWidth="1"/>
    <col min="1030" max="1031" width="16.6640625" style="1" customWidth="1"/>
    <col min="1032" max="1032" width="12.5546875" style="1" customWidth="1"/>
    <col min="1033" max="1033" width="12.21875" style="1" customWidth="1"/>
    <col min="1034" max="1278" width="14.6640625" style="1"/>
    <col min="1279" max="1279" width="4.6640625" style="1" customWidth="1"/>
    <col min="1280" max="1280" width="18" style="1" customWidth="1"/>
    <col min="1281" max="1285" width="16.109375" style="1" customWidth="1"/>
    <col min="1286" max="1287" width="16.6640625" style="1" customWidth="1"/>
    <col min="1288" max="1288" width="12.5546875" style="1" customWidth="1"/>
    <col min="1289" max="1289" width="12.21875" style="1" customWidth="1"/>
    <col min="1290" max="1534" width="14.6640625" style="1"/>
    <col min="1535" max="1535" width="4.6640625" style="1" customWidth="1"/>
    <col min="1536" max="1536" width="18" style="1" customWidth="1"/>
    <col min="1537" max="1541" width="16.109375" style="1" customWidth="1"/>
    <col min="1542" max="1543" width="16.6640625" style="1" customWidth="1"/>
    <col min="1544" max="1544" width="12.5546875" style="1" customWidth="1"/>
    <col min="1545" max="1545" width="12.21875" style="1" customWidth="1"/>
    <col min="1546" max="1790" width="14.6640625" style="1"/>
    <col min="1791" max="1791" width="4.6640625" style="1" customWidth="1"/>
    <col min="1792" max="1792" width="18" style="1" customWidth="1"/>
    <col min="1793" max="1797" width="16.109375" style="1" customWidth="1"/>
    <col min="1798" max="1799" width="16.6640625" style="1" customWidth="1"/>
    <col min="1800" max="1800" width="12.5546875" style="1" customWidth="1"/>
    <col min="1801" max="1801" width="12.21875" style="1" customWidth="1"/>
    <col min="1802" max="2046" width="14.6640625" style="1"/>
    <col min="2047" max="2047" width="4.6640625" style="1" customWidth="1"/>
    <col min="2048" max="2048" width="18" style="1" customWidth="1"/>
    <col min="2049" max="2053" width="16.109375" style="1" customWidth="1"/>
    <col min="2054" max="2055" width="16.6640625" style="1" customWidth="1"/>
    <col min="2056" max="2056" width="12.5546875" style="1" customWidth="1"/>
    <col min="2057" max="2057" width="12.21875" style="1" customWidth="1"/>
    <col min="2058" max="2302" width="14.6640625" style="1"/>
    <col min="2303" max="2303" width="4.6640625" style="1" customWidth="1"/>
    <col min="2304" max="2304" width="18" style="1" customWidth="1"/>
    <col min="2305" max="2309" width="16.109375" style="1" customWidth="1"/>
    <col min="2310" max="2311" width="16.6640625" style="1" customWidth="1"/>
    <col min="2312" max="2312" width="12.5546875" style="1" customWidth="1"/>
    <col min="2313" max="2313" width="12.21875" style="1" customWidth="1"/>
    <col min="2314" max="2558" width="14.6640625" style="1"/>
    <col min="2559" max="2559" width="4.6640625" style="1" customWidth="1"/>
    <col min="2560" max="2560" width="18" style="1" customWidth="1"/>
    <col min="2561" max="2565" width="16.109375" style="1" customWidth="1"/>
    <col min="2566" max="2567" width="16.6640625" style="1" customWidth="1"/>
    <col min="2568" max="2568" width="12.5546875" style="1" customWidth="1"/>
    <col min="2569" max="2569" width="12.21875" style="1" customWidth="1"/>
    <col min="2570" max="2814" width="14.6640625" style="1"/>
    <col min="2815" max="2815" width="4.6640625" style="1" customWidth="1"/>
    <col min="2816" max="2816" width="18" style="1" customWidth="1"/>
    <col min="2817" max="2821" width="16.109375" style="1" customWidth="1"/>
    <col min="2822" max="2823" width="16.6640625" style="1" customWidth="1"/>
    <col min="2824" max="2824" width="12.5546875" style="1" customWidth="1"/>
    <col min="2825" max="2825" width="12.21875" style="1" customWidth="1"/>
    <col min="2826" max="3070" width="14.6640625" style="1"/>
    <col min="3071" max="3071" width="4.6640625" style="1" customWidth="1"/>
    <col min="3072" max="3072" width="18" style="1" customWidth="1"/>
    <col min="3073" max="3077" width="16.109375" style="1" customWidth="1"/>
    <col min="3078" max="3079" width="16.6640625" style="1" customWidth="1"/>
    <col min="3080" max="3080" width="12.5546875" style="1" customWidth="1"/>
    <col min="3081" max="3081" width="12.21875" style="1" customWidth="1"/>
    <col min="3082" max="3326" width="14.6640625" style="1"/>
    <col min="3327" max="3327" width="4.6640625" style="1" customWidth="1"/>
    <col min="3328" max="3328" width="18" style="1" customWidth="1"/>
    <col min="3329" max="3333" width="16.109375" style="1" customWidth="1"/>
    <col min="3334" max="3335" width="16.6640625" style="1" customWidth="1"/>
    <col min="3336" max="3336" width="12.5546875" style="1" customWidth="1"/>
    <col min="3337" max="3337" width="12.21875" style="1" customWidth="1"/>
    <col min="3338" max="3582" width="14.6640625" style="1"/>
    <col min="3583" max="3583" width="4.6640625" style="1" customWidth="1"/>
    <col min="3584" max="3584" width="18" style="1" customWidth="1"/>
    <col min="3585" max="3589" width="16.109375" style="1" customWidth="1"/>
    <col min="3590" max="3591" width="16.6640625" style="1" customWidth="1"/>
    <col min="3592" max="3592" width="12.5546875" style="1" customWidth="1"/>
    <col min="3593" max="3593" width="12.21875" style="1" customWidth="1"/>
    <col min="3594" max="3838" width="14.6640625" style="1"/>
    <col min="3839" max="3839" width="4.6640625" style="1" customWidth="1"/>
    <col min="3840" max="3840" width="18" style="1" customWidth="1"/>
    <col min="3841" max="3845" width="16.109375" style="1" customWidth="1"/>
    <col min="3846" max="3847" width="16.6640625" style="1" customWidth="1"/>
    <col min="3848" max="3848" width="12.5546875" style="1" customWidth="1"/>
    <col min="3849" max="3849" width="12.21875" style="1" customWidth="1"/>
    <col min="3850" max="4094" width="14.6640625" style="1"/>
    <col min="4095" max="4095" width="4.6640625" style="1" customWidth="1"/>
    <col min="4096" max="4096" width="18" style="1" customWidth="1"/>
    <col min="4097" max="4101" width="16.109375" style="1" customWidth="1"/>
    <col min="4102" max="4103" width="16.6640625" style="1" customWidth="1"/>
    <col min="4104" max="4104" width="12.5546875" style="1" customWidth="1"/>
    <col min="4105" max="4105" width="12.21875" style="1" customWidth="1"/>
    <col min="4106" max="4350" width="14.6640625" style="1"/>
    <col min="4351" max="4351" width="4.6640625" style="1" customWidth="1"/>
    <col min="4352" max="4352" width="18" style="1" customWidth="1"/>
    <col min="4353" max="4357" width="16.109375" style="1" customWidth="1"/>
    <col min="4358" max="4359" width="16.6640625" style="1" customWidth="1"/>
    <col min="4360" max="4360" width="12.5546875" style="1" customWidth="1"/>
    <col min="4361" max="4361" width="12.21875" style="1" customWidth="1"/>
    <col min="4362" max="4606" width="14.6640625" style="1"/>
    <col min="4607" max="4607" width="4.6640625" style="1" customWidth="1"/>
    <col min="4608" max="4608" width="18" style="1" customWidth="1"/>
    <col min="4609" max="4613" width="16.109375" style="1" customWidth="1"/>
    <col min="4614" max="4615" width="16.6640625" style="1" customWidth="1"/>
    <col min="4616" max="4616" width="12.5546875" style="1" customWidth="1"/>
    <col min="4617" max="4617" width="12.21875" style="1" customWidth="1"/>
    <col min="4618" max="4862" width="14.6640625" style="1"/>
    <col min="4863" max="4863" width="4.6640625" style="1" customWidth="1"/>
    <col min="4864" max="4864" width="18" style="1" customWidth="1"/>
    <col min="4865" max="4869" width="16.109375" style="1" customWidth="1"/>
    <col min="4870" max="4871" width="16.6640625" style="1" customWidth="1"/>
    <col min="4872" max="4872" width="12.5546875" style="1" customWidth="1"/>
    <col min="4873" max="4873" width="12.21875" style="1" customWidth="1"/>
    <col min="4874" max="5118" width="14.6640625" style="1"/>
    <col min="5119" max="5119" width="4.6640625" style="1" customWidth="1"/>
    <col min="5120" max="5120" width="18" style="1" customWidth="1"/>
    <col min="5121" max="5125" width="16.109375" style="1" customWidth="1"/>
    <col min="5126" max="5127" width="16.6640625" style="1" customWidth="1"/>
    <col min="5128" max="5128" width="12.5546875" style="1" customWidth="1"/>
    <col min="5129" max="5129" width="12.21875" style="1" customWidth="1"/>
    <col min="5130" max="5374" width="14.6640625" style="1"/>
    <col min="5375" max="5375" width="4.6640625" style="1" customWidth="1"/>
    <col min="5376" max="5376" width="18" style="1" customWidth="1"/>
    <col min="5377" max="5381" width="16.109375" style="1" customWidth="1"/>
    <col min="5382" max="5383" width="16.6640625" style="1" customWidth="1"/>
    <col min="5384" max="5384" width="12.5546875" style="1" customWidth="1"/>
    <col min="5385" max="5385" width="12.21875" style="1" customWidth="1"/>
    <col min="5386" max="5630" width="14.6640625" style="1"/>
    <col min="5631" max="5631" width="4.6640625" style="1" customWidth="1"/>
    <col min="5632" max="5632" width="18" style="1" customWidth="1"/>
    <col min="5633" max="5637" width="16.109375" style="1" customWidth="1"/>
    <col min="5638" max="5639" width="16.6640625" style="1" customWidth="1"/>
    <col min="5640" max="5640" width="12.5546875" style="1" customWidth="1"/>
    <col min="5641" max="5641" width="12.21875" style="1" customWidth="1"/>
    <col min="5642" max="5886" width="14.6640625" style="1"/>
    <col min="5887" max="5887" width="4.6640625" style="1" customWidth="1"/>
    <col min="5888" max="5888" width="18" style="1" customWidth="1"/>
    <col min="5889" max="5893" width="16.109375" style="1" customWidth="1"/>
    <col min="5894" max="5895" width="16.6640625" style="1" customWidth="1"/>
    <col min="5896" max="5896" width="12.5546875" style="1" customWidth="1"/>
    <col min="5897" max="5897" width="12.21875" style="1" customWidth="1"/>
    <col min="5898" max="6142" width="14.6640625" style="1"/>
    <col min="6143" max="6143" width="4.6640625" style="1" customWidth="1"/>
    <col min="6144" max="6144" width="18" style="1" customWidth="1"/>
    <col min="6145" max="6149" width="16.109375" style="1" customWidth="1"/>
    <col min="6150" max="6151" width="16.6640625" style="1" customWidth="1"/>
    <col min="6152" max="6152" width="12.5546875" style="1" customWidth="1"/>
    <col min="6153" max="6153" width="12.21875" style="1" customWidth="1"/>
    <col min="6154" max="6398" width="14.6640625" style="1"/>
    <col min="6399" max="6399" width="4.6640625" style="1" customWidth="1"/>
    <col min="6400" max="6400" width="18" style="1" customWidth="1"/>
    <col min="6401" max="6405" width="16.109375" style="1" customWidth="1"/>
    <col min="6406" max="6407" width="16.6640625" style="1" customWidth="1"/>
    <col min="6408" max="6408" width="12.5546875" style="1" customWidth="1"/>
    <col min="6409" max="6409" width="12.21875" style="1" customWidth="1"/>
    <col min="6410" max="6654" width="14.6640625" style="1"/>
    <col min="6655" max="6655" width="4.6640625" style="1" customWidth="1"/>
    <col min="6656" max="6656" width="18" style="1" customWidth="1"/>
    <col min="6657" max="6661" width="16.109375" style="1" customWidth="1"/>
    <col min="6662" max="6663" width="16.6640625" style="1" customWidth="1"/>
    <col min="6664" max="6664" width="12.5546875" style="1" customWidth="1"/>
    <col min="6665" max="6665" width="12.21875" style="1" customWidth="1"/>
    <col min="6666" max="6910" width="14.6640625" style="1"/>
    <col min="6911" max="6911" width="4.6640625" style="1" customWidth="1"/>
    <col min="6912" max="6912" width="18" style="1" customWidth="1"/>
    <col min="6913" max="6917" width="16.109375" style="1" customWidth="1"/>
    <col min="6918" max="6919" width="16.6640625" style="1" customWidth="1"/>
    <col min="6920" max="6920" width="12.5546875" style="1" customWidth="1"/>
    <col min="6921" max="6921" width="12.21875" style="1" customWidth="1"/>
    <col min="6922" max="7166" width="14.6640625" style="1"/>
    <col min="7167" max="7167" width="4.6640625" style="1" customWidth="1"/>
    <col min="7168" max="7168" width="18" style="1" customWidth="1"/>
    <col min="7169" max="7173" width="16.109375" style="1" customWidth="1"/>
    <col min="7174" max="7175" width="16.6640625" style="1" customWidth="1"/>
    <col min="7176" max="7176" width="12.5546875" style="1" customWidth="1"/>
    <col min="7177" max="7177" width="12.21875" style="1" customWidth="1"/>
    <col min="7178" max="7422" width="14.6640625" style="1"/>
    <col min="7423" max="7423" width="4.6640625" style="1" customWidth="1"/>
    <col min="7424" max="7424" width="18" style="1" customWidth="1"/>
    <col min="7425" max="7429" width="16.109375" style="1" customWidth="1"/>
    <col min="7430" max="7431" width="16.6640625" style="1" customWidth="1"/>
    <col min="7432" max="7432" width="12.5546875" style="1" customWidth="1"/>
    <col min="7433" max="7433" width="12.21875" style="1" customWidth="1"/>
    <col min="7434" max="7678" width="14.6640625" style="1"/>
    <col min="7679" max="7679" width="4.6640625" style="1" customWidth="1"/>
    <col min="7680" max="7680" width="18" style="1" customWidth="1"/>
    <col min="7681" max="7685" width="16.109375" style="1" customWidth="1"/>
    <col min="7686" max="7687" width="16.6640625" style="1" customWidth="1"/>
    <col min="7688" max="7688" width="12.5546875" style="1" customWidth="1"/>
    <col min="7689" max="7689" width="12.21875" style="1" customWidth="1"/>
    <col min="7690" max="7934" width="14.6640625" style="1"/>
    <col min="7935" max="7935" width="4.6640625" style="1" customWidth="1"/>
    <col min="7936" max="7936" width="18" style="1" customWidth="1"/>
    <col min="7937" max="7941" width="16.109375" style="1" customWidth="1"/>
    <col min="7942" max="7943" width="16.6640625" style="1" customWidth="1"/>
    <col min="7944" max="7944" width="12.5546875" style="1" customWidth="1"/>
    <col min="7945" max="7945" width="12.21875" style="1" customWidth="1"/>
    <col min="7946" max="8190" width="14.6640625" style="1"/>
    <col min="8191" max="8191" width="4.6640625" style="1" customWidth="1"/>
    <col min="8192" max="8192" width="18" style="1" customWidth="1"/>
    <col min="8193" max="8197" width="16.109375" style="1" customWidth="1"/>
    <col min="8198" max="8199" width="16.6640625" style="1" customWidth="1"/>
    <col min="8200" max="8200" width="12.5546875" style="1" customWidth="1"/>
    <col min="8201" max="8201" width="12.21875" style="1" customWidth="1"/>
    <col min="8202" max="8446" width="14.6640625" style="1"/>
    <col min="8447" max="8447" width="4.6640625" style="1" customWidth="1"/>
    <col min="8448" max="8448" width="18" style="1" customWidth="1"/>
    <col min="8449" max="8453" width="16.109375" style="1" customWidth="1"/>
    <col min="8454" max="8455" width="16.6640625" style="1" customWidth="1"/>
    <col min="8456" max="8456" width="12.5546875" style="1" customWidth="1"/>
    <col min="8457" max="8457" width="12.21875" style="1" customWidth="1"/>
    <col min="8458" max="8702" width="14.6640625" style="1"/>
    <col min="8703" max="8703" width="4.6640625" style="1" customWidth="1"/>
    <col min="8704" max="8704" width="18" style="1" customWidth="1"/>
    <col min="8705" max="8709" width="16.109375" style="1" customWidth="1"/>
    <col min="8710" max="8711" width="16.6640625" style="1" customWidth="1"/>
    <col min="8712" max="8712" width="12.5546875" style="1" customWidth="1"/>
    <col min="8713" max="8713" width="12.21875" style="1" customWidth="1"/>
    <col min="8714" max="8958" width="14.6640625" style="1"/>
    <col min="8959" max="8959" width="4.6640625" style="1" customWidth="1"/>
    <col min="8960" max="8960" width="18" style="1" customWidth="1"/>
    <col min="8961" max="8965" width="16.109375" style="1" customWidth="1"/>
    <col min="8966" max="8967" width="16.6640625" style="1" customWidth="1"/>
    <col min="8968" max="8968" width="12.5546875" style="1" customWidth="1"/>
    <col min="8969" max="8969" width="12.21875" style="1" customWidth="1"/>
    <col min="8970" max="9214" width="14.6640625" style="1"/>
    <col min="9215" max="9215" width="4.6640625" style="1" customWidth="1"/>
    <col min="9216" max="9216" width="18" style="1" customWidth="1"/>
    <col min="9217" max="9221" width="16.109375" style="1" customWidth="1"/>
    <col min="9222" max="9223" width="16.6640625" style="1" customWidth="1"/>
    <col min="9224" max="9224" width="12.5546875" style="1" customWidth="1"/>
    <col min="9225" max="9225" width="12.21875" style="1" customWidth="1"/>
    <col min="9226" max="9470" width="14.6640625" style="1"/>
    <col min="9471" max="9471" width="4.6640625" style="1" customWidth="1"/>
    <col min="9472" max="9472" width="18" style="1" customWidth="1"/>
    <col min="9473" max="9477" width="16.109375" style="1" customWidth="1"/>
    <col min="9478" max="9479" width="16.6640625" style="1" customWidth="1"/>
    <col min="9480" max="9480" width="12.5546875" style="1" customWidth="1"/>
    <col min="9481" max="9481" width="12.21875" style="1" customWidth="1"/>
    <col min="9482" max="9726" width="14.6640625" style="1"/>
    <col min="9727" max="9727" width="4.6640625" style="1" customWidth="1"/>
    <col min="9728" max="9728" width="18" style="1" customWidth="1"/>
    <col min="9729" max="9733" width="16.109375" style="1" customWidth="1"/>
    <col min="9734" max="9735" width="16.6640625" style="1" customWidth="1"/>
    <col min="9736" max="9736" width="12.5546875" style="1" customWidth="1"/>
    <col min="9737" max="9737" width="12.21875" style="1" customWidth="1"/>
    <col min="9738" max="9982" width="14.6640625" style="1"/>
    <col min="9983" max="9983" width="4.6640625" style="1" customWidth="1"/>
    <col min="9984" max="9984" width="18" style="1" customWidth="1"/>
    <col min="9985" max="9989" width="16.109375" style="1" customWidth="1"/>
    <col min="9990" max="9991" width="16.6640625" style="1" customWidth="1"/>
    <col min="9992" max="9992" width="12.5546875" style="1" customWidth="1"/>
    <col min="9993" max="9993" width="12.21875" style="1" customWidth="1"/>
    <col min="9994" max="10238" width="14.6640625" style="1"/>
    <col min="10239" max="10239" width="4.6640625" style="1" customWidth="1"/>
    <col min="10240" max="10240" width="18" style="1" customWidth="1"/>
    <col min="10241" max="10245" width="16.109375" style="1" customWidth="1"/>
    <col min="10246" max="10247" width="16.6640625" style="1" customWidth="1"/>
    <col min="10248" max="10248" width="12.5546875" style="1" customWidth="1"/>
    <col min="10249" max="10249" width="12.21875" style="1" customWidth="1"/>
    <col min="10250" max="10494" width="14.6640625" style="1"/>
    <col min="10495" max="10495" width="4.6640625" style="1" customWidth="1"/>
    <col min="10496" max="10496" width="18" style="1" customWidth="1"/>
    <col min="10497" max="10501" width="16.109375" style="1" customWidth="1"/>
    <col min="10502" max="10503" width="16.6640625" style="1" customWidth="1"/>
    <col min="10504" max="10504" width="12.5546875" style="1" customWidth="1"/>
    <col min="10505" max="10505" width="12.21875" style="1" customWidth="1"/>
    <col min="10506" max="10750" width="14.6640625" style="1"/>
    <col min="10751" max="10751" width="4.6640625" style="1" customWidth="1"/>
    <col min="10752" max="10752" width="18" style="1" customWidth="1"/>
    <col min="10753" max="10757" width="16.109375" style="1" customWidth="1"/>
    <col min="10758" max="10759" width="16.6640625" style="1" customWidth="1"/>
    <col min="10760" max="10760" width="12.5546875" style="1" customWidth="1"/>
    <col min="10761" max="10761" width="12.21875" style="1" customWidth="1"/>
    <col min="10762" max="11006" width="14.6640625" style="1"/>
    <col min="11007" max="11007" width="4.6640625" style="1" customWidth="1"/>
    <col min="11008" max="11008" width="18" style="1" customWidth="1"/>
    <col min="11009" max="11013" width="16.109375" style="1" customWidth="1"/>
    <col min="11014" max="11015" width="16.6640625" style="1" customWidth="1"/>
    <col min="11016" max="11016" width="12.5546875" style="1" customWidth="1"/>
    <col min="11017" max="11017" width="12.21875" style="1" customWidth="1"/>
    <col min="11018" max="11262" width="14.6640625" style="1"/>
    <col min="11263" max="11263" width="4.6640625" style="1" customWidth="1"/>
    <col min="11264" max="11264" width="18" style="1" customWidth="1"/>
    <col min="11265" max="11269" width="16.109375" style="1" customWidth="1"/>
    <col min="11270" max="11271" width="16.6640625" style="1" customWidth="1"/>
    <col min="11272" max="11272" width="12.5546875" style="1" customWidth="1"/>
    <col min="11273" max="11273" width="12.21875" style="1" customWidth="1"/>
    <col min="11274" max="11518" width="14.6640625" style="1"/>
    <col min="11519" max="11519" width="4.6640625" style="1" customWidth="1"/>
    <col min="11520" max="11520" width="18" style="1" customWidth="1"/>
    <col min="11521" max="11525" width="16.109375" style="1" customWidth="1"/>
    <col min="11526" max="11527" width="16.6640625" style="1" customWidth="1"/>
    <col min="11528" max="11528" width="12.5546875" style="1" customWidth="1"/>
    <col min="11529" max="11529" width="12.21875" style="1" customWidth="1"/>
    <col min="11530" max="11774" width="14.6640625" style="1"/>
    <col min="11775" max="11775" width="4.6640625" style="1" customWidth="1"/>
    <col min="11776" max="11776" width="18" style="1" customWidth="1"/>
    <col min="11777" max="11781" width="16.109375" style="1" customWidth="1"/>
    <col min="11782" max="11783" width="16.6640625" style="1" customWidth="1"/>
    <col min="11784" max="11784" width="12.5546875" style="1" customWidth="1"/>
    <col min="11785" max="11785" width="12.21875" style="1" customWidth="1"/>
    <col min="11786" max="12030" width="14.6640625" style="1"/>
    <col min="12031" max="12031" width="4.6640625" style="1" customWidth="1"/>
    <col min="12032" max="12032" width="18" style="1" customWidth="1"/>
    <col min="12033" max="12037" width="16.109375" style="1" customWidth="1"/>
    <col min="12038" max="12039" width="16.6640625" style="1" customWidth="1"/>
    <col min="12040" max="12040" width="12.5546875" style="1" customWidth="1"/>
    <col min="12041" max="12041" width="12.21875" style="1" customWidth="1"/>
    <col min="12042" max="12286" width="14.6640625" style="1"/>
    <col min="12287" max="12287" width="4.6640625" style="1" customWidth="1"/>
    <col min="12288" max="12288" width="18" style="1" customWidth="1"/>
    <col min="12289" max="12293" width="16.109375" style="1" customWidth="1"/>
    <col min="12294" max="12295" width="16.6640625" style="1" customWidth="1"/>
    <col min="12296" max="12296" width="12.5546875" style="1" customWidth="1"/>
    <col min="12297" max="12297" width="12.21875" style="1" customWidth="1"/>
    <col min="12298" max="12542" width="14.6640625" style="1"/>
    <col min="12543" max="12543" width="4.6640625" style="1" customWidth="1"/>
    <col min="12544" max="12544" width="18" style="1" customWidth="1"/>
    <col min="12545" max="12549" width="16.109375" style="1" customWidth="1"/>
    <col min="12550" max="12551" width="16.6640625" style="1" customWidth="1"/>
    <col min="12552" max="12552" width="12.5546875" style="1" customWidth="1"/>
    <col min="12553" max="12553" width="12.21875" style="1" customWidth="1"/>
    <col min="12554" max="12798" width="14.6640625" style="1"/>
    <col min="12799" max="12799" width="4.6640625" style="1" customWidth="1"/>
    <col min="12800" max="12800" width="18" style="1" customWidth="1"/>
    <col min="12801" max="12805" width="16.109375" style="1" customWidth="1"/>
    <col min="12806" max="12807" width="16.6640625" style="1" customWidth="1"/>
    <col min="12808" max="12808" width="12.5546875" style="1" customWidth="1"/>
    <col min="12809" max="12809" width="12.21875" style="1" customWidth="1"/>
    <col min="12810" max="13054" width="14.6640625" style="1"/>
    <col min="13055" max="13055" width="4.6640625" style="1" customWidth="1"/>
    <col min="13056" max="13056" width="18" style="1" customWidth="1"/>
    <col min="13057" max="13061" width="16.109375" style="1" customWidth="1"/>
    <col min="13062" max="13063" width="16.6640625" style="1" customWidth="1"/>
    <col min="13064" max="13064" width="12.5546875" style="1" customWidth="1"/>
    <col min="13065" max="13065" width="12.21875" style="1" customWidth="1"/>
    <col min="13066" max="13310" width="14.6640625" style="1"/>
    <col min="13311" max="13311" width="4.6640625" style="1" customWidth="1"/>
    <col min="13312" max="13312" width="18" style="1" customWidth="1"/>
    <col min="13313" max="13317" width="16.109375" style="1" customWidth="1"/>
    <col min="13318" max="13319" width="16.6640625" style="1" customWidth="1"/>
    <col min="13320" max="13320" width="12.5546875" style="1" customWidth="1"/>
    <col min="13321" max="13321" width="12.21875" style="1" customWidth="1"/>
    <col min="13322" max="13566" width="14.6640625" style="1"/>
    <col min="13567" max="13567" width="4.6640625" style="1" customWidth="1"/>
    <col min="13568" max="13568" width="18" style="1" customWidth="1"/>
    <col min="13569" max="13573" width="16.109375" style="1" customWidth="1"/>
    <col min="13574" max="13575" width="16.6640625" style="1" customWidth="1"/>
    <col min="13576" max="13576" width="12.5546875" style="1" customWidth="1"/>
    <col min="13577" max="13577" width="12.21875" style="1" customWidth="1"/>
    <col min="13578" max="13822" width="14.6640625" style="1"/>
    <col min="13823" max="13823" width="4.6640625" style="1" customWidth="1"/>
    <col min="13824" max="13824" width="18" style="1" customWidth="1"/>
    <col min="13825" max="13829" width="16.109375" style="1" customWidth="1"/>
    <col min="13830" max="13831" width="16.6640625" style="1" customWidth="1"/>
    <col min="13832" max="13832" width="12.5546875" style="1" customWidth="1"/>
    <col min="13833" max="13833" width="12.21875" style="1" customWidth="1"/>
    <col min="13834" max="14078" width="14.6640625" style="1"/>
    <col min="14079" max="14079" width="4.6640625" style="1" customWidth="1"/>
    <col min="14080" max="14080" width="18" style="1" customWidth="1"/>
    <col min="14081" max="14085" width="16.109375" style="1" customWidth="1"/>
    <col min="14086" max="14087" width="16.6640625" style="1" customWidth="1"/>
    <col min="14088" max="14088" width="12.5546875" style="1" customWidth="1"/>
    <col min="14089" max="14089" width="12.21875" style="1" customWidth="1"/>
    <col min="14090" max="14334" width="14.6640625" style="1"/>
    <col min="14335" max="14335" width="4.6640625" style="1" customWidth="1"/>
    <col min="14336" max="14336" width="18" style="1" customWidth="1"/>
    <col min="14337" max="14341" width="16.109375" style="1" customWidth="1"/>
    <col min="14342" max="14343" width="16.6640625" style="1" customWidth="1"/>
    <col min="14344" max="14344" width="12.5546875" style="1" customWidth="1"/>
    <col min="14345" max="14345" width="12.21875" style="1" customWidth="1"/>
    <col min="14346" max="14590" width="14.6640625" style="1"/>
    <col min="14591" max="14591" width="4.6640625" style="1" customWidth="1"/>
    <col min="14592" max="14592" width="18" style="1" customWidth="1"/>
    <col min="14593" max="14597" width="16.109375" style="1" customWidth="1"/>
    <col min="14598" max="14599" width="16.6640625" style="1" customWidth="1"/>
    <col min="14600" max="14600" width="12.5546875" style="1" customWidth="1"/>
    <col min="14601" max="14601" width="12.21875" style="1" customWidth="1"/>
    <col min="14602" max="14846" width="14.6640625" style="1"/>
    <col min="14847" max="14847" width="4.6640625" style="1" customWidth="1"/>
    <col min="14848" max="14848" width="18" style="1" customWidth="1"/>
    <col min="14849" max="14853" width="16.109375" style="1" customWidth="1"/>
    <col min="14854" max="14855" width="16.6640625" style="1" customWidth="1"/>
    <col min="14856" max="14856" width="12.5546875" style="1" customWidth="1"/>
    <col min="14857" max="14857" width="12.21875" style="1" customWidth="1"/>
    <col min="14858" max="15102" width="14.6640625" style="1"/>
    <col min="15103" max="15103" width="4.6640625" style="1" customWidth="1"/>
    <col min="15104" max="15104" width="18" style="1" customWidth="1"/>
    <col min="15105" max="15109" width="16.109375" style="1" customWidth="1"/>
    <col min="15110" max="15111" width="16.6640625" style="1" customWidth="1"/>
    <col min="15112" max="15112" width="12.5546875" style="1" customWidth="1"/>
    <col min="15113" max="15113" width="12.21875" style="1" customWidth="1"/>
    <col min="15114" max="15358" width="14.6640625" style="1"/>
    <col min="15359" max="15359" width="4.6640625" style="1" customWidth="1"/>
    <col min="15360" max="15360" width="18" style="1" customWidth="1"/>
    <col min="15361" max="15365" width="16.109375" style="1" customWidth="1"/>
    <col min="15366" max="15367" width="16.6640625" style="1" customWidth="1"/>
    <col min="15368" max="15368" width="12.5546875" style="1" customWidth="1"/>
    <col min="15369" max="15369" width="12.21875" style="1" customWidth="1"/>
    <col min="15370" max="15614" width="14.6640625" style="1"/>
    <col min="15615" max="15615" width="4.6640625" style="1" customWidth="1"/>
    <col min="15616" max="15616" width="18" style="1" customWidth="1"/>
    <col min="15617" max="15621" width="16.109375" style="1" customWidth="1"/>
    <col min="15622" max="15623" width="16.6640625" style="1" customWidth="1"/>
    <col min="15624" max="15624" width="12.5546875" style="1" customWidth="1"/>
    <col min="15625" max="15625" width="12.21875" style="1" customWidth="1"/>
    <col min="15626" max="15870" width="14.6640625" style="1"/>
    <col min="15871" max="15871" width="4.6640625" style="1" customWidth="1"/>
    <col min="15872" max="15872" width="18" style="1" customWidth="1"/>
    <col min="15873" max="15877" width="16.109375" style="1" customWidth="1"/>
    <col min="15878" max="15879" width="16.6640625" style="1" customWidth="1"/>
    <col min="15880" max="15880" width="12.5546875" style="1" customWidth="1"/>
    <col min="15881" max="15881" width="12.21875" style="1" customWidth="1"/>
    <col min="15882" max="16126" width="14.6640625" style="1"/>
    <col min="16127" max="16127" width="4.6640625" style="1" customWidth="1"/>
    <col min="16128" max="16128" width="18" style="1" customWidth="1"/>
    <col min="16129" max="16133" width="16.109375" style="1" customWidth="1"/>
    <col min="16134" max="16135" width="16.6640625" style="1" customWidth="1"/>
    <col min="16136" max="16136" width="12.5546875" style="1" customWidth="1"/>
    <col min="16137" max="16137" width="12.21875" style="1" customWidth="1"/>
    <col min="16138" max="16384" width="14.6640625" style="1"/>
  </cols>
  <sheetData>
    <row r="1" spans="1:10" ht="32.25" customHeight="1">
      <c r="A1" s="89" t="s">
        <v>31</v>
      </c>
      <c r="B1" s="89"/>
      <c r="C1" s="89"/>
      <c r="D1" s="89"/>
      <c r="E1" s="89"/>
      <c r="F1" s="89"/>
      <c r="G1" s="89"/>
      <c r="H1" s="89"/>
    </row>
    <row r="2" spans="1:10" ht="16.5" customHeight="1" thickBot="1">
      <c r="A2" s="90" t="s">
        <v>102</v>
      </c>
      <c r="B2" s="90"/>
      <c r="C2" s="90"/>
      <c r="D2" s="2"/>
      <c r="E2" s="2"/>
      <c r="F2" s="12"/>
      <c r="G2" s="91" t="s">
        <v>27</v>
      </c>
      <c r="H2" s="91"/>
    </row>
    <row r="3" spans="1:10" ht="14.25" customHeight="1">
      <c r="A3" s="92" t="s">
        <v>0</v>
      </c>
      <c r="B3" s="93"/>
      <c r="C3" s="9" t="s">
        <v>1</v>
      </c>
      <c r="D3" s="9" t="s">
        <v>34</v>
      </c>
      <c r="E3" s="9" t="s">
        <v>32</v>
      </c>
      <c r="F3" s="94" t="s">
        <v>2</v>
      </c>
      <c r="G3" s="96" t="s">
        <v>100</v>
      </c>
      <c r="H3" s="98" t="s">
        <v>30</v>
      </c>
    </row>
    <row r="4" spans="1:10" ht="15" customHeight="1" thickBot="1">
      <c r="A4" s="100" t="s">
        <v>3</v>
      </c>
      <c r="B4" s="101"/>
      <c r="C4" s="59">
        <v>10330</v>
      </c>
      <c r="D4" s="59">
        <v>10330</v>
      </c>
      <c r="E4" s="59">
        <v>10330</v>
      </c>
      <c r="F4" s="95"/>
      <c r="G4" s="97"/>
      <c r="H4" s="99"/>
    </row>
    <row r="5" spans="1:10" ht="16.5" customHeight="1">
      <c r="A5" s="102" t="s">
        <v>4</v>
      </c>
      <c r="B5" s="40" t="s">
        <v>5</v>
      </c>
      <c r="C5" s="60"/>
      <c r="D5" s="60"/>
      <c r="E5" s="60"/>
      <c r="F5" s="65">
        <f>C5*2+D5*2+E5*2</f>
        <v>0</v>
      </c>
      <c r="G5" s="66">
        <f>F5*12</f>
        <v>0</v>
      </c>
      <c r="H5" s="50" t="s">
        <v>85</v>
      </c>
    </row>
    <row r="6" spans="1:10" ht="16.5" customHeight="1">
      <c r="A6" s="103"/>
      <c r="B6" s="42" t="s">
        <v>6</v>
      </c>
      <c r="C6" s="61"/>
      <c r="D6" s="61"/>
      <c r="E6" s="62"/>
      <c r="F6" s="65">
        <f t="shared" ref="F6:F21" si="0">C6*2+D6*2+E6*2</f>
        <v>0</v>
      </c>
      <c r="G6" s="66">
        <f t="shared" ref="G6:G21" si="1">F6*12</f>
        <v>0</v>
      </c>
      <c r="H6" s="51"/>
      <c r="I6" s="3"/>
    </row>
    <row r="7" spans="1:10" ht="16.5" customHeight="1">
      <c r="A7" s="103"/>
      <c r="B7" s="8" t="s">
        <v>7</v>
      </c>
      <c r="C7" s="61"/>
      <c r="D7" s="61"/>
      <c r="E7" s="63">
        <v>100000</v>
      </c>
      <c r="F7" s="65">
        <f t="shared" si="0"/>
        <v>200000</v>
      </c>
      <c r="G7" s="66">
        <f>F7*12</f>
        <v>2400000</v>
      </c>
      <c r="H7" s="51" t="s">
        <v>86</v>
      </c>
      <c r="I7" s="3"/>
    </row>
    <row r="8" spans="1:10" ht="16.5" customHeight="1">
      <c r="A8" s="103"/>
      <c r="B8" s="8" t="s">
        <v>8</v>
      </c>
      <c r="C8" s="61"/>
      <c r="D8" s="61"/>
      <c r="E8" s="61"/>
      <c r="F8" s="65">
        <f t="shared" si="0"/>
        <v>0</v>
      </c>
      <c r="G8" s="66">
        <f t="shared" si="1"/>
        <v>0</v>
      </c>
      <c r="H8" s="52" t="s">
        <v>99</v>
      </c>
      <c r="I8" s="3"/>
      <c r="J8" s="3"/>
    </row>
    <row r="9" spans="1:10" ht="16.5" customHeight="1">
      <c r="A9" s="103"/>
      <c r="B9" s="8" t="s">
        <v>98</v>
      </c>
      <c r="C9" s="61"/>
      <c r="D9" s="61"/>
      <c r="E9" s="61"/>
      <c r="F9" s="65">
        <f t="shared" si="0"/>
        <v>0</v>
      </c>
      <c r="G9" s="66">
        <f t="shared" si="1"/>
        <v>0</v>
      </c>
      <c r="H9" s="52"/>
      <c r="I9" s="3"/>
      <c r="J9" s="3"/>
    </row>
    <row r="10" spans="1:10" ht="16.5" customHeight="1">
      <c r="A10" s="103"/>
      <c r="B10" s="8" t="s">
        <v>33</v>
      </c>
      <c r="C10" s="61">
        <v>50000</v>
      </c>
      <c r="D10" s="61">
        <v>50000</v>
      </c>
      <c r="E10" s="61">
        <v>50000</v>
      </c>
      <c r="F10" s="65">
        <f t="shared" si="0"/>
        <v>300000</v>
      </c>
      <c r="G10" s="66">
        <f>F10*12</f>
        <v>3600000</v>
      </c>
      <c r="H10" s="52" t="s">
        <v>87</v>
      </c>
      <c r="I10" s="3"/>
      <c r="J10" s="3"/>
    </row>
    <row r="11" spans="1:10" ht="16.5" customHeight="1">
      <c r="A11" s="103"/>
      <c r="B11" s="7" t="s">
        <v>9</v>
      </c>
      <c r="C11" s="64"/>
      <c r="D11" s="64"/>
      <c r="E11" s="64"/>
      <c r="F11" s="65">
        <f t="shared" si="0"/>
        <v>0</v>
      </c>
      <c r="G11" s="66">
        <f t="shared" si="1"/>
        <v>0</v>
      </c>
      <c r="H11" s="52"/>
      <c r="I11" s="3"/>
      <c r="J11" s="3"/>
    </row>
    <row r="12" spans="1:10" ht="16.5" customHeight="1">
      <c r="A12" s="103"/>
      <c r="B12" s="8" t="s">
        <v>10</v>
      </c>
      <c r="C12" s="61"/>
      <c r="D12" s="61"/>
      <c r="E12" s="61"/>
      <c r="F12" s="67">
        <f t="shared" si="0"/>
        <v>0</v>
      </c>
      <c r="G12" s="67">
        <f t="shared" si="1"/>
        <v>0</v>
      </c>
      <c r="H12" s="52" t="s">
        <v>96</v>
      </c>
      <c r="I12" s="3"/>
      <c r="J12" s="3"/>
    </row>
    <row r="13" spans="1:10" ht="16.5" customHeight="1">
      <c r="A13" s="103"/>
      <c r="B13" s="8" t="s">
        <v>11</v>
      </c>
      <c r="C13" s="61"/>
      <c r="D13" s="61"/>
      <c r="E13" s="61"/>
      <c r="F13" s="67">
        <f t="shared" si="0"/>
        <v>0</v>
      </c>
      <c r="G13" s="67">
        <f t="shared" si="1"/>
        <v>0</v>
      </c>
      <c r="H13" s="52"/>
      <c r="I13" s="3"/>
    </row>
    <row r="14" spans="1:10" ht="16.5" customHeight="1">
      <c r="A14" s="103" t="s">
        <v>12</v>
      </c>
      <c r="B14" s="8" t="s">
        <v>13</v>
      </c>
      <c r="C14" s="45"/>
      <c r="D14" s="45"/>
      <c r="E14" s="45"/>
      <c r="F14" s="67">
        <f t="shared" si="0"/>
        <v>0</v>
      </c>
      <c r="G14" s="67">
        <f t="shared" si="1"/>
        <v>0</v>
      </c>
      <c r="H14" s="53" t="s">
        <v>92</v>
      </c>
      <c r="I14" s="3"/>
    </row>
    <row r="15" spans="1:10" ht="16.5" customHeight="1">
      <c r="A15" s="103"/>
      <c r="B15" s="8" t="s">
        <v>14</v>
      </c>
      <c r="C15" s="45"/>
      <c r="D15" s="45"/>
      <c r="E15" s="45"/>
      <c r="F15" s="67">
        <f t="shared" si="0"/>
        <v>0</v>
      </c>
      <c r="G15" s="67">
        <f t="shared" si="1"/>
        <v>0</v>
      </c>
      <c r="H15" s="53" t="s">
        <v>88</v>
      </c>
      <c r="I15" s="4"/>
    </row>
    <row r="16" spans="1:10" ht="16.5" customHeight="1">
      <c r="A16" s="103"/>
      <c r="B16" s="8" t="s">
        <v>17</v>
      </c>
      <c r="C16" s="45"/>
      <c r="D16" s="45"/>
      <c r="E16" s="45"/>
      <c r="F16" s="67">
        <f t="shared" si="0"/>
        <v>0</v>
      </c>
      <c r="G16" s="67">
        <f t="shared" si="1"/>
        <v>0</v>
      </c>
      <c r="H16" s="53" t="s">
        <v>89</v>
      </c>
      <c r="I16" s="3"/>
    </row>
    <row r="17" spans="1:10" ht="16.5" customHeight="1">
      <c r="A17" s="103"/>
      <c r="B17" s="8" t="s">
        <v>16</v>
      </c>
      <c r="C17" s="45"/>
      <c r="D17" s="45"/>
      <c r="E17" s="45"/>
      <c r="F17" s="67">
        <f t="shared" si="0"/>
        <v>0</v>
      </c>
      <c r="G17" s="67">
        <f t="shared" si="1"/>
        <v>0</v>
      </c>
      <c r="H17" s="53" t="s">
        <v>90</v>
      </c>
      <c r="I17" s="3"/>
    </row>
    <row r="18" spans="1:10" ht="16.5" customHeight="1">
      <c r="A18" s="103"/>
      <c r="B18" s="8" t="s">
        <v>15</v>
      </c>
      <c r="C18" s="45"/>
      <c r="D18" s="45"/>
      <c r="E18" s="45"/>
      <c r="F18" s="67">
        <f t="shared" si="0"/>
        <v>0</v>
      </c>
      <c r="G18" s="67">
        <f t="shared" si="1"/>
        <v>0</v>
      </c>
      <c r="H18" s="53" t="s">
        <v>91</v>
      </c>
      <c r="I18" s="3"/>
    </row>
    <row r="19" spans="1:10" ht="16.5" customHeight="1">
      <c r="A19" s="103"/>
      <c r="B19" s="8" t="s">
        <v>18</v>
      </c>
      <c r="C19" s="43"/>
      <c r="D19" s="43"/>
      <c r="E19" s="43"/>
      <c r="F19" s="67">
        <f t="shared" si="0"/>
        <v>0</v>
      </c>
      <c r="G19" s="67">
        <f t="shared" si="1"/>
        <v>0</v>
      </c>
      <c r="H19" s="52"/>
      <c r="I19" s="3"/>
    </row>
    <row r="20" spans="1:10" ht="16.5" customHeight="1">
      <c r="A20" s="103"/>
      <c r="B20" s="8" t="s">
        <v>19</v>
      </c>
      <c r="C20" s="43"/>
      <c r="D20" s="43"/>
      <c r="E20" s="43"/>
      <c r="F20" s="65">
        <f t="shared" si="0"/>
        <v>0</v>
      </c>
      <c r="G20" s="66">
        <f t="shared" si="1"/>
        <v>0</v>
      </c>
      <c r="H20" s="52" t="s">
        <v>97</v>
      </c>
      <c r="I20" s="3"/>
    </row>
    <row r="21" spans="1:10">
      <c r="A21" s="103"/>
      <c r="B21" s="46" t="s">
        <v>84</v>
      </c>
      <c r="C21" s="44"/>
      <c r="D21" s="44"/>
      <c r="E21" s="44"/>
      <c r="F21" s="65">
        <f t="shared" si="0"/>
        <v>0</v>
      </c>
      <c r="G21" s="66">
        <f t="shared" si="1"/>
        <v>0</v>
      </c>
      <c r="H21" s="52" t="s">
        <v>95</v>
      </c>
      <c r="I21" s="3"/>
    </row>
    <row r="22" spans="1:10" ht="16.5" customHeight="1" thickBot="1">
      <c r="A22" s="104"/>
      <c r="B22" s="11" t="s">
        <v>9</v>
      </c>
      <c r="C22" s="10"/>
      <c r="D22" s="10"/>
      <c r="E22" s="10"/>
      <c r="F22" s="68">
        <f>C22*2+D22*2+E22*2</f>
        <v>0</v>
      </c>
      <c r="G22" s="69">
        <f t="shared" ref="G22:G28" si="2">F22*12</f>
        <v>0</v>
      </c>
      <c r="H22" s="54"/>
      <c r="I22" s="3"/>
    </row>
    <row r="23" spans="1:10" ht="16.5" customHeight="1">
      <c r="A23" s="105" t="s">
        <v>20</v>
      </c>
      <c r="B23" s="106"/>
      <c r="C23" s="41"/>
      <c r="D23" s="41"/>
      <c r="E23" s="41"/>
      <c r="F23" s="65">
        <f>C23*2+D23*2+E23*2</f>
        <v>0</v>
      </c>
      <c r="G23" s="66">
        <f t="shared" si="2"/>
        <v>0</v>
      </c>
      <c r="H23" s="55"/>
      <c r="I23" s="3"/>
    </row>
    <row r="24" spans="1:10" ht="16.5" customHeight="1">
      <c r="A24" s="80" t="s">
        <v>21</v>
      </c>
      <c r="B24" s="81"/>
      <c r="C24" s="43"/>
      <c r="D24" s="43"/>
      <c r="E24" s="43"/>
      <c r="F24" s="65">
        <f t="shared" ref="F24:F27" si="3">C24*2+D24*2+E24*2</f>
        <v>0</v>
      </c>
      <c r="G24" s="70">
        <f t="shared" si="2"/>
        <v>0</v>
      </c>
      <c r="H24" s="56"/>
      <c r="I24" s="3"/>
    </row>
    <row r="25" spans="1:10" ht="16.5" customHeight="1">
      <c r="A25" s="80" t="s">
        <v>22</v>
      </c>
      <c r="B25" s="81"/>
      <c r="C25" s="43"/>
      <c r="D25" s="43"/>
      <c r="E25" s="43"/>
      <c r="F25" s="65">
        <f t="shared" si="3"/>
        <v>0</v>
      </c>
      <c r="G25" s="70">
        <f t="shared" si="2"/>
        <v>0</v>
      </c>
      <c r="H25" s="57"/>
      <c r="I25" s="3"/>
    </row>
    <row r="26" spans="1:10" ht="16.5" customHeight="1">
      <c r="A26" s="80" t="s">
        <v>9</v>
      </c>
      <c r="B26" s="81"/>
      <c r="C26" s="43"/>
      <c r="D26" s="43"/>
      <c r="E26" s="43"/>
      <c r="F26" s="65">
        <f t="shared" si="3"/>
        <v>0</v>
      </c>
      <c r="G26" s="70">
        <f t="shared" si="2"/>
        <v>0</v>
      </c>
      <c r="H26" s="57"/>
      <c r="I26" s="3"/>
    </row>
    <row r="27" spans="1:10" ht="16.5" customHeight="1">
      <c r="A27" s="80" t="s">
        <v>23</v>
      </c>
      <c r="B27" s="81"/>
      <c r="C27" s="43"/>
      <c r="D27" s="43"/>
      <c r="E27" s="43"/>
      <c r="F27" s="65">
        <f t="shared" si="3"/>
        <v>0</v>
      </c>
      <c r="G27" s="70">
        <f t="shared" si="2"/>
        <v>0</v>
      </c>
      <c r="H27" s="57"/>
      <c r="J27" s="5"/>
    </row>
    <row r="28" spans="1:10" ht="16.5" customHeight="1" thickBot="1">
      <c r="A28" s="82" t="s">
        <v>24</v>
      </c>
      <c r="B28" s="83"/>
      <c r="C28" s="47"/>
      <c r="D28" s="47"/>
      <c r="E28" s="47"/>
      <c r="F28" s="71">
        <f>C28*2+D28*2+E28*2</f>
        <v>0</v>
      </c>
      <c r="G28" s="72">
        <f t="shared" si="2"/>
        <v>0</v>
      </c>
      <c r="H28" s="58"/>
      <c r="J28" s="5"/>
    </row>
    <row r="29" spans="1:10" ht="16.5" customHeight="1">
      <c r="A29" s="84" t="s">
        <v>25</v>
      </c>
      <c r="B29" s="85"/>
      <c r="C29" s="76">
        <f>ROUNDDOWN(C28,-3)</f>
        <v>0</v>
      </c>
      <c r="D29" s="76">
        <f>ROUNDDOWN(D28,-3)</f>
        <v>0</v>
      </c>
      <c r="E29" s="76">
        <f>ROUNDDOWN(E28,-3)</f>
        <v>0</v>
      </c>
      <c r="F29" s="73">
        <f>C29*2+D29*2+E29*2</f>
        <v>0</v>
      </c>
      <c r="G29" s="74">
        <f>F29*12</f>
        <v>0</v>
      </c>
      <c r="H29" s="48"/>
    </row>
    <row r="30" spans="1:10" ht="16.5" customHeight="1" thickBot="1">
      <c r="A30" s="86" t="s">
        <v>26</v>
      </c>
      <c r="B30" s="87"/>
      <c r="C30" s="77">
        <f>C29*2*12</f>
        <v>0</v>
      </c>
      <c r="D30" s="77">
        <f>D29*1*12</f>
        <v>0</v>
      </c>
      <c r="E30" s="77">
        <f>E29*1*12</f>
        <v>0</v>
      </c>
      <c r="F30" s="68"/>
      <c r="G30" s="75">
        <f>C30+D30+E30</f>
        <v>0</v>
      </c>
      <c r="H30" s="49"/>
    </row>
    <row r="31" spans="1:10" ht="17.25" customHeight="1">
      <c r="A31" s="88" t="s">
        <v>93</v>
      </c>
      <c r="B31" s="88"/>
      <c r="C31" s="88"/>
      <c r="D31" s="88"/>
      <c r="E31" s="88"/>
      <c r="F31" s="88"/>
      <c r="G31" s="88"/>
      <c r="H31" s="88"/>
    </row>
    <row r="32" spans="1:10" ht="17.25" customHeight="1">
      <c r="A32" s="78" t="s">
        <v>94</v>
      </c>
      <c r="B32" s="78"/>
      <c r="C32" s="78"/>
      <c r="D32" s="78"/>
      <c r="E32" s="78"/>
      <c r="F32" s="78"/>
      <c r="G32" s="78"/>
      <c r="H32" s="78"/>
    </row>
    <row r="33" spans="1:8">
      <c r="A33" s="78" t="s">
        <v>29</v>
      </c>
      <c r="B33" s="78"/>
      <c r="C33" s="78"/>
      <c r="D33" s="78"/>
      <c r="E33" s="78"/>
      <c r="F33" s="78"/>
      <c r="G33" s="78"/>
      <c r="H33" s="78"/>
    </row>
    <row r="34" spans="1:8">
      <c r="A34" s="78" t="s">
        <v>28</v>
      </c>
      <c r="B34" s="78"/>
      <c r="C34" s="78"/>
      <c r="D34" s="78"/>
      <c r="E34" s="78"/>
      <c r="F34" s="78"/>
      <c r="G34" s="78"/>
      <c r="H34" s="78"/>
    </row>
    <row r="35" spans="1:8" ht="27" customHeight="1">
      <c r="A35" s="79" t="s">
        <v>104</v>
      </c>
      <c r="B35" s="79"/>
      <c r="C35" s="79"/>
      <c r="D35" s="79"/>
      <c r="E35" s="79"/>
      <c r="F35" s="79"/>
      <c r="G35" s="79"/>
      <c r="H35" s="79"/>
    </row>
  </sheetData>
  <mergeCells count="23">
    <mergeCell ref="A1:H1"/>
    <mergeCell ref="A26:B26"/>
    <mergeCell ref="A2:C2"/>
    <mergeCell ref="G2:H2"/>
    <mergeCell ref="A3:B3"/>
    <mergeCell ref="F3:F4"/>
    <mergeCell ref="G3:G4"/>
    <mergeCell ref="H3:H4"/>
    <mergeCell ref="A4:B4"/>
    <mergeCell ref="A5:A13"/>
    <mergeCell ref="A14:A22"/>
    <mergeCell ref="A23:B23"/>
    <mergeCell ref="A24:B24"/>
    <mergeCell ref="A25:B25"/>
    <mergeCell ref="A27:B27"/>
    <mergeCell ref="A28:B28"/>
    <mergeCell ref="A29:B29"/>
    <mergeCell ref="A30:B30"/>
    <mergeCell ref="A35:H35"/>
    <mergeCell ref="A34:H34"/>
    <mergeCell ref="A33:H33"/>
    <mergeCell ref="A32:H32"/>
    <mergeCell ref="A31:H31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9" orientation="landscape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64AFC-61E5-4214-921B-9198CA621669}">
  <sheetPr>
    <tabColor rgb="FF00B0F0"/>
    <pageSetUpPr fitToPage="1"/>
  </sheetPr>
  <dimension ref="A1:J35"/>
  <sheetViews>
    <sheetView zoomScale="130" zoomScaleNormal="130" workbookViewId="0">
      <selection activeCell="E16" sqref="E16:E17"/>
    </sheetView>
  </sheetViews>
  <sheetFormatPr defaultColWidth="14.6640625" defaultRowHeight="16.5"/>
  <cols>
    <col min="1" max="1" width="4.6640625" style="1" customWidth="1"/>
    <col min="2" max="2" width="18.21875" style="1" customWidth="1"/>
    <col min="3" max="3" width="8.21875" style="6" bestFit="1" customWidth="1"/>
    <col min="4" max="4" width="7.6640625" style="6" bestFit="1" customWidth="1"/>
    <col min="5" max="5" width="10.6640625" style="1" bestFit="1" customWidth="1"/>
    <col min="6" max="6" width="7" style="5" bestFit="1" customWidth="1"/>
    <col min="7" max="7" width="8.21875" style="5" bestFit="1" customWidth="1"/>
    <col min="8" max="8" width="45.6640625" style="39" bestFit="1" customWidth="1"/>
    <col min="9" max="9" width="12.21875" style="1" customWidth="1"/>
    <col min="10" max="254" width="14.6640625" style="1"/>
    <col min="255" max="255" width="4.6640625" style="1" customWidth="1"/>
    <col min="256" max="256" width="18" style="1" customWidth="1"/>
    <col min="257" max="261" width="16.109375" style="1" customWidth="1"/>
    <col min="262" max="263" width="16.6640625" style="1" customWidth="1"/>
    <col min="264" max="264" width="12.5546875" style="1" customWidth="1"/>
    <col min="265" max="265" width="12.21875" style="1" customWidth="1"/>
    <col min="266" max="510" width="14.6640625" style="1"/>
    <col min="511" max="511" width="4.6640625" style="1" customWidth="1"/>
    <col min="512" max="512" width="18" style="1" customWidth="1"/>
    <col min="513" max="517" width="16.109375" style="1" customWidth="1"/>
    <col min="518" max="519" width="16.6640625" style="1" customWidth="1"/>
    <col min="520" max="520" width="12.5546875" style="1" customWidth="1"/>
    <col min="521" max="521" width="12.21875" style="1" customWidth="1"/>
    <col min="522" max="766" width="14.6640625" style="1"/>
    <col min="767" max="767" width="4.6640625" style="1" customWidth="1"/>
    <col min="768" max="768" width="18" style="1" customWidth="1"/>
    <col min="769" max="773" width="16.109375" style="1" customWidth="1"/>
    <col min="774" max="775" width="16.6640625" style="1" customWidth="1"/>
    <col min="776" max="776" width="12.5546875" style="1" customWidth="1"/>
    <col min="777" max="777" width="12.21875" style="1" customWidth="1"/>
    <col min="778" max="1022" width="14.6640625" style="1"/>
    <col min="1023" max="1023" width="4.6640625" style="1" customWidth="1"/>
    <col min="1024" max="1024" width="18" style="1" customWidth="1"/>
    <col min="1025" max="1029" width="16.109375" style="1" customWidth="1"/>
    <col min="1030" max="1031" width="16.6640625" style="1" customWidth="1"/>
    <col min="1032" max="1032" width="12.5546875" style="1" customWidth="1"/>
    <col min="1033" max="1033" width="12.21875" style="1" customWidth="1"/>
    <col min="1034" max="1278" width="14.6640625" style="1"/>
    <col min="1279" max="1279" width="4.6640625" style="1" customWidth="1"/>
    <col min="1280" max="1280" width="18" style="1" customWidth="1"/>
    <col min="1281" max="1285" width="16.109375" style="1" customWidth="1"/>
    <col min="1286" max="1287" width="16.6640625" style="1" customWidth="1"/>
    <col min="1288" max="1288" width="12.5546875" style="1" customWidth="1"/>
    <col min="1289" max="1289" width="12.21875" style="1" customWidth="1"/>
    <col min="1290" max="1534" width="14.6640625" style="1"/>
    <col min="1535" max="1535" width="4.6640625" style="1" customWidth="1"/>
    <col min="1536" max="1536" width="18" style="1" customWidth="1"/>
    <col min="1537" max="1541" width="16.109375" style="1" customWidth="1"/>
    <col min="1542" max="1543" width="16.6640625" style="1" customWidth="1"/>
    <col min="1544" max="1544" width="12.5546875" style="1" customWidth="1"/>
    <col min="1545" max="1545" width="12.21875" style="1" customWidth="1"/>
    <col min="1546" max="1790" width="14.6640625" style="1"/>
    <col min="1791" max="1791" width="4.6640625" style="1" customWidth="1"/>
    <col min="1792" max="1792" width="18" style="1" customWidth="1"/>
    <col min="1793" max="1797" width="16.109375" style="1" customWidth="1"/>
    <col min="1798" max="1799" width="16.6640625" style="1" customWidth="1"/>
    <col min="1800" max="1800" width="12.5546875" style="1" customWidth="1"/>
    <col min="1801" max="1801" width="12.21875" style="1" customWidth="1"/>
    <col min="1802" max="2046" width="14.6640625" style="1"/>
    <col min="2047" max="2047" width="4.6640625" style="1" customWidth="1"/>
    <col min="2048" max="2048" width="18" style="1" customWidth="1"/>
    <col min="2049" max="2053" width="16.109375" style="1" customWidth="1"/>
    <col min="2054" max="2055" width="16.6640625" style="1" customWidth="1"/>
    <col min="2056" max="2056" width="12.5546875" style="1" customWidth="1"/>
    <col min="2057" max="2057" width="12.21875" style="1" customWidth="1"/>
    <col min="2058" max="2302" width="14.6640625" style="1"/>
    <col min="2303" max="2303" width="4.6640625" style="1" customWidth="1"/>
    <col min="2304" max="2304" width="18" style="1" customWidth="1"/>
    <col min="2305" max="2309" width="16.109375" style="1" customWidth="1"/>
    <col min="2310" max="2311" width="16.6640625" style="1" customWidth="1"/>
    <col min="2312" max="2312" width="12.5546875" style="1" customWidth="1"/>
    <col min="2313" max="2313" width="12.21875" style="1" customWidth="1"/>
    <col min="2314" max="2558" width="14.6640625" style="1"/>
    <col min="2559" max="2559" width="4.6640625" style="1" customWidth="1"/>
    <col min="2560" max="2560" width="18" style="1" customWidth="1"/>
    <col min="2561" max="2565" width="16.109375" style="1" customWidth="1"/>
    <col min="2566" max="2567" width="16.6640625" style="1" customWidth="1"/>
    <col min="2568" max="2568" width="12.5546875" style="1" customWidth="1"/>
    <col min="2569" max="2569" width="12.21875" style="1" customWidth="1"/>
    <col min="2570" max="2814" width="14.6640625" style="1"/>
    <col min="2815" max="2815" width="4.6640625" style="1" customWidth="1"/>
    <col min="2816" max="2816" width="18" style="1" customWidth="1"/>
    <col min="2817" max="2821" width="16.109375" style="1" customWidth="1"/>
    <col min="2822" max="2823" width="16.6640625" style="1" customWidth="1"/>
    <col min="2824" max="2824" width="12.5546875" style="1" customWidth="1"/>
    <col min="2825" max="2825" width="12.21875" style="1" customWidth="1"/>
    <col min="2826" max="3070" width="14.6640625" style="1"/>
    <col min="3071" max="3071" width="4.6640625" style="1" customWidth="1"/>
    <col min="3072" max="3072" width="18" style="1" customWidth="1"/>
    <col min="3073" max="3077" width="16.109375" style="1" customWidth="1"/>
    <col min="3078" max="3079" width="16.6640625" style="1" customWidth="1"/>
    <col min="3080" max="3080" width="12.5546875" style="1" customWidth="1"/>
    <col min="3081" max="3081" width="12.21875" style="1" customWidth="1"/>
    <col min="3082" max="3326" width="14.6640625" style="1"/>
    <col min="3327" max="3327" width="4.6640625" style="1" customWidth="1"/>
    <col min="3328" max="3328" width="18" style="1" customWidth="1"/>
    <col min="3329" max="3333" width="16.109375" style="1" customWidth="1"/>
    <col min="3334" max="3335" width="16.6640625" style="1" customWidth="1"/>
    <col min="3336" max="3336" width="12.5546875" style="1" customWidth="1"/>
    <col min="3337" max="3337" width="12.21875" style="1" customWidth="1"/>
    <col min="3338" max="3582" width="14.6640625" style="1"/>
    <col min="3583" max="3583" width="4.6640625" style="1" customWidth="1"/>
    <col min="3584" max="3584" width="18" style="1" customWidth="1"/>
    <col min="3585" max="3589" width="16.109375" style="1" customWidth="1"/>
    <col min="3590" max="3591" width="16.6640625" style="1" customWidth="1"/>
    <col min="3592" max="3592" width="12.5546875" style="1" customWidth="1"/>
    <col min="3593" max="3593" width="12.21875" style="1" customWidth="1"/>
    <col min="3594" max="3838" width="14.6640625" style="1"/>
    <col min="3839" max="3839" width="4.6640625" style="1" customWidth="1"/>
    <col min="3840" max="3840" width="18" style="1" customWidth="1"/>
    <col min="3841" max="3845" width="16.109375" style="1" customWidth="1"/>
    <col min="3846" max="3847" width="16.6640625" style="1" customWidth="1"/>
    <col min="3848" max="3848" width="12.5546875" style="1" customWidth="1"/>
    <col min="3849" max="3849" width="12.21875" style="1" customWidth="1"/>
    <col min="3850" max="4094" width="14.6640625" style="1"/>
    <col min="4095" max="4095" width="4.6640625" style="1" customWidth="1"/>
    <col min="4096" max="4096" width="18" style="1" customWidth="1"/>
    <col min="4097" max="4101" width="16.109375" style="1" customWidth="1"/>
    <col min="4102" max="4103" width="16.6640625" style="1" customWidth="1"/>
    <col min="4104" max="4104" width="12.5546875" style="1" customWidth="1"/>
    <col min="4105" max="4105" width="12.21875" style="1" customWidth="1"/>
    <col min="4106" max="4350" width="14.6640625" style="1"/>
    <col min="4351" max="4351" width="4.6640625" style="1" customWidth="1"/>
    <col min="4352" max="4352" width="18" style="1" customWidth="1"/>
    <col min="4353" max="4357" width="16.109375" style="1" customWidth="1"/>
    <col min="4358" max="4359" width="16.6640625" style="1" customWidth="1"/>
    <col min="4360" max="4360" width="12.5546875" style="1" customWidth="1"/>
    <col min="4361" max="4361" width="12.21875" style="1" customWidth="1"/>
    <col min="4362" max="4606" width="14.6640625" style="1"/>
    <col min="4607" max="4607" width="4.6640625" style="1" customWidth="1"/>
    <col min="4608" max="4608" width="18" style="1" customWidth="1"/>
    <col min="4609" max="4613" width="16.109375" style="1" customWidth="1"/>
    <col min="4614" max="4615" width="16.6640625" style="1" customWidth="1"/>
    <col min="4616" max="4616" width="12.5546875" style="1" customWidth="1"/>
    <col min="4617" max="4617" width="12.21875" style="1" customWidth="1"/>
    <col min="4618" max="4862" width="14.6640625" style="1"/>
    <col min="4863" max="4863" width="4.6640625" style="1" customWidth="1"/>
    <col min="4864" max="4864" width="18" style="1" customWidth="1"/>
    <col min="4865" max="4869" width="16.109375" style="1" customWidth="1"/>
    <col min="4870" max="4871" width="16.6640625" style="1" customWidth="1"/>
    <col min="4872" max="4872" width="12.5546875" style="1" customWidth="1"/>
    <col min="4873" max="4873" width="12.21875" style="1" customWidth="1"/>
    <col min="4874" max="5118" width="14.6640625" style="1"/>
    <col min="5119" max="5119" width="4.6640625" style="1" customWidth="1"/>
    <col min="5120" max="5120" width="18" style="1" customWidth="1"/>
    <col min="5121" max="5125" width="16.109375" style="1" customWidth="1"/>
    <col min="5126" max="5127" width="16.6640625" style="1" customWidth="1"/>
    <col min="5128" max="5128" width="12.5546875" style="1" customWidth="1"/>
    <col min="5129" max="5129" width="12.21875" style="1" customWidth="1"/>
    <col min="5130" max="5374" width="14.6640625" style="1"/>
    <col min="5375" max="5375" width="4.6640625" style="1" customWidth="1"/>
    <col min="5376" max="5376" width="18" style="1" customWidth="1"/>
    <col min="5377" max="5381" width="16.109375" style="1" customWidth="1"/>
    <col min="5382" max="5383" width="16.6640625" style="1" customWidth="1"/>
    <col min="5384" max="5384" width="12.5546875" style="1" customWidth="1"/>
    <col min="5385" max="5385" width="12.21875" style="1" customWidth="1"/>
    <col min="5386" max="5630" width="14.6640625" style="1"/>
    <col min="5631" max="5631" width="4.6640625" style="1" customWidth="1"/>
    <col min="5632" max="5632" width="18" style="1" customWidth="1"/>
    <col min="5633" max="5637" width="16.109375" style="1" customWidth="1"/>
    <col min="5638" max="5639" width="16.6640625" style="1" customWidth="1"/>
    <col min="5640" max="5640" width="12.5546875" style="1" customWidth="1"/>
    <col min="5641" max="5641" width="12.21875" style="1" customWidth="1"/>
    <col min="5642" max="5886" width="14.6640625" style="1"/>
    <col min="5887" max="5887" width="4.6640625" style="1" customWidth="1"/>
    <col min="5888" max="5888" width="18" style="1" customWidth="1"/>
    <col min="5889" max="5893" width="16.109375" style="1" customWidth="1"/>
    <col min="5894" max="5895" width="16.6640625" style="1" customWidth="1"/>
    <col min="5896" max="5896" width="12.5546875" style="1" customWidth="1"/>
    <col min="5897" max="5897" width="12.21875" style="1" customWidth="1"/>
    <col min="5898" max="6142" width="14.6640625" style="1"/>
    <col min="6143" max="6143" width="4.6640625" style="1" customWidth="1"/>
    <col min="6144" max="6144" width="18" style="1" customWidth="1"/>
    <col min="6145" max="6149" width="16.109375" style="1" customWidth="1"/>
    <col min="6150" max="6151" width="16.6640625" style="1" customWidth="1"/>
    <col min="6152" max="6152" width="12.5546875" style="1" customWidth="1"/>
    <col min="6153" max="6153" width="12.21875" style="1" customWidth="1"/>
    <col min="6154" max="6398" width="14.6640625" style="1"/>
    <col min="6399" max="6399" width="4.6640625" style="1" customWidth="1"/>
    <col min="6400" max="6400" width="18" style="1" customWidth="1"/>
    <col min="6401" max="6405" width="16.109375" style="1" customWidth="1"/>
    <col min="6406" max="6407" width="16.6640625" style="1" customWidth="1"/>
    <col min="6408" max="6408" width="12.5546875" style="1" customWidth="1"/>
    <col min="6409" max="6409" width="12.21875" style="1" customWidth="1"/>
    <col min="6410" max="6654" width="14.6640625" style="1"/>
    <col min="6655" max="6655" width="4.6640625" style="1" customWidth="1"/>
    <col min="6656" max="6656" width="18" style="1" customWidth="1"/>
    <col min="6657" max="6661" width="16.109375" style="1" customWidth="1"/>
    <col min="6662" max="6663" width="16.6640625" style="1" customWidth="1"/>
    <col min="6664" max="6664" width="12.5546875" style="1" customWidth="1"/>
    <col min="6665" max="6665" width="12.21875" style="1" customWidth="1"/>
    <col min="6666" max="6910" width="14.6640625" style="1"/>
    <col min="6911" max="6911" width="4.6640625" style="1" customWidth="1"/>
    <col min="6912" max="6912" width="18" style="1" customWidth="1"/>
    <col min="6913" max="6917" width="16.109375" style="1" customWidth="1"/>
    <col min="6918" max="6919" width="16.6640625" style="1" customWidth="1"/>
    <col min="6920" max="6920" width="12.5546875" style="1" customWidth="1"/>
    <col min="6921" max="6921" width="12.21875" style="1" customWidth="1"/>
    <col min="6922" max="7166" width="14.6640625" style="1"/>
    <col min="7167" max="7167" width="4.6640625" style="1" customWidth="1"/>
    <col min="7168" max="7168" width="18" style="1" customWidth="1"/>
    <col min="7169" max="7173" width="16.109375" style="1" customWidth="1"/>
    <col min="7174" max="7175" width="16.6640625" style="1" customWidth="1"/>
    <col min="7176" max="7176" width="12.5546875" style="1" customWidth="1"/>
    <col min="7177" max="7177" width="12.21875" style="1" customWidth="1"/>
    <col min="7178" max="7422" width="14.6640625" style="1"/>
    <col min="7423" max="7423" width="4.6640625" style="1" customWidth="1"/>
    <col min="7424" max="7424" width="18" style="1" customWidth="1"/>
    <col min="7425" max="7429" width="16.109375" style="1" customWidth="1"/>
    <col min="7430" max="7431" width="16.6640625" style="1" customWidth="1"/>
    <col min="7432" max="7432" width="12.5546875" style="1" customWidth="1"/>
    <col min="7433" max="7433" width="12.21875" style="1" customWidth="1"/>
    <col min="7434" max="7678" width="14.6640625" style="1"/>
    <col min="7679" max="7679" width="4.6640625" style="1" customWidth="1"/>
    <col min="7680" max="7680" width="18" style="1" customWidth="1"/>
    <col min="7681" max="7685" width="16.109375" style="1" customWidth="1"/>
    <col min="7686" max="7687" width="16.6640625" style="1" customWidth="1"/>
    <col min="7688" max="7688" width="12.5546875" style="1" customWidth="1"/>
    <col min="7689" max="7689" width="12.21875" style="1" customWidth="1"/>
    <col min="7690" max="7934" width="14.6640625" style="1"/>
    <col min="7935" max="7935" width="4.6640625" style="1" customWidth="1"/>
    <col min="7936" max="7936" width="18" style="1" customWidth="1"/>
    <col min="7937" max="7941" width="16.109375" style="1" customWidth="1"/>
    <col min="7942" max="7943" width="16.6640625" style="1" customWidth="1"/>
    <col min="7944" max="7944" width="12.5546875" style="1" customWidth="1"/>
    <col min="7945" max="7945" width="12.21875" style="1" customWidth="1"/>
    <col min="7946" max="8190" width="14.6640625" style="1"/>
    <col min="8191" max="8191" width="4.6640625" style="1" customWidth="1"/>
    <col min="8192" max="8192" width="18" style="1" customWidth="1"/>
    <col min="8193" max="8197" width="16.109375" style="1" customWidth="1"/>
    <col min="8198" max="8199" width="16.6640625" style="1" customWidth="1"/>
    <col min="8200" max="8200" width="12.5546875" style="1" customWidth="1"/>
    <col min="8201" max="8201" width="12.21875" style="1" customWidth="1"/>
    <col min="8202" max="8446" width="14.6640625" style="1"/>
    <col min="8447" max="8447" width="4.6640625" style="1" customWidth="1"/>
    <col min="8448" max="8448" width="18" style="1" customWidth="1"/>
    <col min="8449" max="8453" width="16.109375" style="1" customWidth="1"/>
    <col min="8454" max="8455" width="16.6640625" style="1" customWidth="1"/>
    <col min="8456" max="8456" width="12.5546875" style="1" customWidth="1"/>
    <col min="8457" max="8457" width="12.21875" style="1" customWidth="1"/>
    <col min="8458" max="8702" width="14.6640625" style="1"/>
    <col min="8703" max="8703" width="4.6640625" style="1" customWidth="1"/>
    <col min="8704" max="8704" width="18" style="1" customWidth="1"/>
    <col min="8705" max="8709" width="16.109375" style="1" customWidth="1"/>
    <col min="8710" max="8711" width="16.6640625" style="1" customWidth="1"/>
    <col min="8712" max="8712" width="12.5546875" style="1" customWidth="1"/>
    <col min="8713" max="8713" width="12.21875" style="1" customWidth="1"/>
    <col min="8714" max="8958" width="14.6640625" style="1"/>
    <col min="8959" max="8959" width="4.6640625" style="1" customWidth="1"/>
    <col min="8960" max="8960" width="18" style="1" customWidth="1"/>
    <col min="8961" max="8965" width="16.109375" style="1" customWidth="1"/>
    <col min="8966" max="8967" width="16.6640625" style="1" customWidth="1"/>
    <col min="8968" max="8968" width="12.5546875" style="1" customWidth="1"/>
    <col min="8969" max="8969" width="12.21875" style="1" customWidth="1"/>
    <col min="8970" max="9214" width="14.6640625" style="1"/>
    <col min="9215" max="9215" width="4.6640625" style="1" customWidth="1"/>
    <col min="9216" max="9216" width="18" style="1" customWidth="1"/>
    <col min="9217" max="9221" width="16.109375" style="1" customWidth="1"/>
    <col min="9222" max="9223" width="16.6640625" style="1" customWidth="1"/>
    <col min="9224" max="9224" width="12.5546875" style="1" customWidth="1"/>
    <col min="9225" max="9225" width="12.21875" style="1" customWidth="1"/>
    <col min="9226" max="9470" width="14.6640625" style="1"/>
    <col min="9471" max="9471" width="4.6640625" style="1" customWidth="1"/>
    <col min="9472" max="9472" width="18" style="1" customWidth="1"/>
    <col min="9473" max="9477" width="16.109375" style="1" customWidth="1"/>
    <col min="9478" max="9479" width="16.6640625" style="1" customWidth="1"/>
    <col min="9480" max="9480" width="12.5546875" style="1" customWidth="1"/>
    <col min="9481" max="9481" width="12.21875" style="1" customWidth="1"/>
    <col min="9482" max="9726" width="14.6640625" style="1"/>
    <col min="9727" max="9727" width="4.6640625" style="1" customWidth="1"/>
    <col min="9728" max="9728" width="18" style="1" customWidth="1"/>
    <col min="9729" max="9733" width="16.109375" style="1" customWidth="1"/>
    <col min="9734" max="9735" width="16.6640625" style="1" customWidth="1"/>
    <col min="9736" max="9736" width="12.5546875" style="1" customWidth="1"/>
    <col min="9737" max="9737" width="12.21875" style="1" customWidth="1"/>
    <col min="9738" max="9982" width="14.6640625" style="1"/>
    <col min="9983" max="9983" width="4.6640625" style="1" customWidth="1"/>
    <col min="9984" max="9984" width="18" style="1" customWidth="1"/>
    <col min="9985" max="9989" width="16.109375" style="1" customWidth="1"/>
    <col min="9990" max="9991" width="16.6640625" style="1" customWidth="1"/>
    <col min="9992" max="9992" width="12.5546875" style="1" customWidth="1"/>
    <col min="9993" max="9993" width="12.21875" style="1" customWidth="1"/>
    <col min="9994" max="10238" width="14.6640625" style="1"/>
    <col min="10239" max="10239" width="4.6640625" style="1" customWidth="1"/>
    <col min="10240" max="10240" width="18" style="1" customWidth="1"/>
    <col min="10241" max="10245" width="16.109375" style="1" customWidth="1"/>
    <col min="10246" max="10247" width="16.6640625" style="1" customWidth="1"/>
    <col min="10248" max="10248" width="12.5546875" style="1" customWidth="1"/>
    <col min="10249" max="10249" width="12.21875" style="1" customWidth="1"/>
    <col min="10250" max="10494" width="14.6640625" style="1"/>
    <col min="10495" max="10495" width="4.6640625" style="1" customWidth="1"/>
    <col min="10496" max="10496" width="18" style="1" customWidth="1"/>
    <col min="10497" max="10501" width="16.109375" style="1" customWidth="1"/>
    <col min="10502" max="10503" width="16.6640625" style="1" customWidth="1"/>
    <col min="10504" max="10504" width="12.5546875" style="1" customWidth="1"/>
    <col min="10505" max="10505" width="12.21875" style="1" customWidth="1"/>
    <col min="10506" max="10750" width="14.6640625" style="1"/>
    <col min="10751" max="10751" width="4.6640625" style="1" customWidth="1"/>
    <col min="10752" max="10752" width="18" style="1" customWidth="1"/>
    <col min="10753" max="10757" width="16.109375" style="1" customWidth="1"/>
    <col min="10758" max="10759" width="16.6640625" style="1" customWidth="1"/>
    <col min="10760" max="10760" width="12.5546875" style="1" customWidth="1"/>
    <col min="10761" max="10761" width="12.21875" style="1" customWidth="1"/>
    <col min="10762" max="11006" width="14.6640625" style="1"/>
    <col min="11007" max="11007" width="4.6640625" style="1" customWidth="1"/>
    <col min="11008" max="11008" width="18" style="1" customWidth="1"/>
    <col min="11009" max="11013" width="16.109375" style="1" customWidth="1"/>
    <col min="11014" max="11015" width="16.6640625" style="1" customWidth="1"/>
    <col min="11016" max="11016" width="12.5546875" style="1" customWidth="1"/>
    <col min="11017" max="11017" width="12.21875" style="1" customWidth="1"/>
    <col min="11018" max="11262" width="14.6640625" style="1"/>
    <col min="11263" max="11263" width="4.6640625" style="1" customWidth="1"/>
    <col min="11264" max="11264" width="18" style="1" customWidth="1"/>
    <col min="11265" max="11269" width="16.109375" style="1" customWidth="1"/>
    <col min="11270" max="11271" width="16.6640625" style="1" customWidth="1"/>
    <col min="11272" max="11272" width="12.5546875" style="1" customWidth="1"/>
    <col min="11273" max="11273" width="12.21875" style="1" customWidth="1"/>
    <col min="11274" max="11518" width="14.6640625" style="1"/>
    <col min="11519" max="11519" width="4.6640625" style="1" customWidth="1"/>
    <col min="11520" max="11520" width="18" style="1" customWidth="1"/>
    <col min="11521" max="11525" width="16.109375" style="1" customWidth="1"/>
    <col min="11526" max="11527" width="16.6640625" style="1" customWidth="1"/>
    <col min="11528" max="11528" width="12.5546875" style="1" customWidth="1"/>
    <col min="11529" max="11529" width="12.21875" style="1" customWidth="1"/>
    <col min="11530" max="11774" width="14.6640625" style="1"/>
    <col min="11775" max="11775" width="4.6640625" style="1" customWidth="1"/>
    <col min="11776" max="11776" width="18" style="1" customWidth="1"/>
    <col min="11777" max="11781" width="16.109375" style="1" customWidth="1"/>
    <col min="11782" max="11783" width="16.6640625" style="1" customWidth="1"/>
    <col min="11784" max="11784" width="12.5546875" style="1" customWidth="1"/>
    <col min="11785" max="11785" width="12.21875" style="1" customWidth="1"/>
    <col min="11786" max="12030" width="14.6640625" style="1"/>
    <col min="12031" max="12031" width="4.6640625" style="1" customWidth="1"/>
    <col min="12032" max="12032" width="18" style="1" customWidth="1"/>
    <col min="12033" max="12037" width="16.109375" style="1" customWidth="1"/>
    <col min="12038" max="12039" width="16.6640625" style="1" customWidth="1"/>
    <col min="12040" max="12040" width="12.5546875" style="1" customWidth="1"/>
    <col min="12041" max="12041" width="12.21875" style="1" customWidth="1"/>
    <col min="12042" max="12286" width="14.6640625" style="1"/>
    <col min="12287" max="12287" width="4.6640625" style="1" customWidth="1"/>
    <col min="12288" max="12288" width="18" style="1" customWidth="1"/>
    <col min="12289" max="12293" width="16.109375" style="1" customWidth="1"/>
    <col min="12294" max="12295" width="16.6640625" style="1" customWidth="1"/>
    <col min="12296" max="12296" width="12.5546875" style="1" customWidth="1"/>
    <col min="12297" max="12297" width="12.21875" style="1" customWidth="1"/>
    <col min="12298" max="12542" width="14.6640625" style="1"/>
    <col min="12543" max="12543" width="4.6640625" style="1" customWidth="1"/>
    <col min="12544" max="12544" width="18" style="1" customWidth="1"/>
    <col min="12545" max="12549" width="16.109375" style="1" customWidth="1"/>
    <col min="12550" max="12551" width="16.6640625" style="1" customWidth="1"/>
    <col min="12552" max="12552" width="12.5546875" style="1" customWidth="1"/>
    <col min="12553" max="12553" width="12.21875" style="1" customWidth="1"/>
    <col min="12554" max="12798" width="14.6640625" style="1"/>
    <col min="12799" max="12799" width="4.6640625" style="1" customWidth="1"/>
    <col min="12800" max="12800" width="18" style="1" customWidth="1"/>
    <col min="12801" max="12805" width="16.109375" style="1" customWidth="1"/>
    <col min="12806" max="12807" width="16.6640625" style="1" customWidth="1"/>
    <col min="12808" max="12808" width="12.5546875" style="1" customWidth="1"/>
    <col min="12809" max="12809" width="12.21875" style="1" customWidth="1"/>
    <col min="12810" max="13054" width="14.6640625" style="1"/>
    <col min="13055" max="13055" width="4.6640625" style="1" customWidth="1"/>
    <col min="13056" max="13056" width="18" style="1" customWidth="1"/>
    <col min="13057" max="13061" width="16.109375" style="1" customWidth="1"/>
    <col min="13062" max="13063" width="16.6640625" style="1" customWidth="1"/>
    <col min="13064" max="13064" width="12.5546875" style="1" customWidth="1"/>
    <col min="13065" max="13065" width="12.21875" style="1" customWidth="1"/>
    <col min="13066" max="13310" width="14.6640625" style="1"/>
    <col min="13311" max="13311" width="4.6640625" style="1" customWidth="1"/>
    <col min="13312" max="13312" width="18" style="1" customWidth="1"/>
    <col min="13313" max="13317" width="16.109375" style="1" customWidth="1"/>
    <col min="13318" max="13319" width="16.6640625" style="1" customWidth="1"/>
    <col min="13320" max="13320" width="12.5546875" style="1" customWidth="1"/>
    <col min="13321" max="13321" width="12.21875" style="1" customWidth="1"/>
    <col min="13322" max="13566" width="14.6640625" style="1"/>
    <col min="13567" max="13567" width="4.6640625" style="1" customWidth="1"/>
    <col min="13568" max="13568" width="18" style="1" customWidth="1"/>
    <col min="13569" max="13573" width="16.109375" style="1" customWidth="1"/>
    <col min="13574" max="13575" width="16.6640625" style="1" customWidth="1"/>
    <col min="13576" max="13576" width="12.5546875" style="1" customWidth="1"/>
    <col min="13577" max="13577" width="12.21875" style="1" customWidth="1"/>
    <col min="13578" max="13822" width="14.6640625" style="1"/>
    <col min="13823" max="13823" width="4.6640625" style="1" customWidth="1"/>
    <col min="13824" max="13824" width="18" style="1" customWidth="1"/>
    <col min="13825" max="13829" width="16.109375" style="1" customWidth="1"/>
    <col min="13830" max="13831" width="16.6640625" style="1" customWidth="1"/>
    <col min="13832" max="13832" width="12.5546875" style="1" customWidth="1"/>
    <col min="13833" max="13833" width="12.21875" style="1" customWidth="1"/>
    <col min="13834" max="14078" width="14.6640625" style="1"/>
    <col min="14079" max="14079" width="4.6640625" style="1" customWidth="1"/>
    <col min="14080" max="14080" width="18" style="1" customWidth="1"/>
    <col min="14081" max="14085" width="16.109375" style="1" customWidth="1"/>
    <col min="14086" max="14087" width="16.6640625" style="1" customWidth="1"/>
    <col min="14088" max="14088" width="12.5546875" style="1" customWidth="1"/>
    <col min="14089" max="14089" width="12.21875" style="1" customWidth="1"/>
    <col min="14090" max="14334" width="14.6640625" style="1"/>
    <col min="14335" max="14335" width="4.6640625" style="1" customWidth="1"/>
    <col min="14336" max="14336" width="18" style="1" customWidth="1"/>
    <col min="14337" max="14341" width="16.109375" style="1" customWidth="1"/>
    <col min="14342" max="14343" width="16.6640625" style="1" customWidth="1"/>
    <col min="14344" max="14344" width="12.5546875" style="1" customWidth="1"/>
    <col min="14345" max="14345" width="12.21875" style="1" customWidth="1"/>
    <col min="14346" max="14590" width="14.6640625" style="1"/>
    <col min="14591" max="14591" width="4.6640625" style="1" customWidth="1"/>
    <col min="14592" max="14592" width="18" style="1" customWidth="1"/>
    <col min="14593" max="14597" width="16.109375" style="1" customWidth="1"/>
    <col min="14598" max="14599" width="16.6640625" style="1" customWidth="1"/>
    <col min="14600" max="14600" width="12.5546875" style="1" customWidth="1"/>
    <col min="14601" max="14601" width="12.21875" style="1" customWidth="1"/>
    <col min="14602" max="14846" width="14.6640625" style="1"/>
    <col min="14847" max="14847" width="4.6640625" style="1" customWidth="1"/>
    <col min="14848" max="14848" width="18" style="1" customWidth="1"/>
    <col min="14849" max="14853" width="16.109375" style="1" customWidth="1"/>
    <col min="14854" max="14855" width="16.6640625" style="1" customWidth="1"/>
    <col min="14856" max="14856" width="12.5546875" style="1" customWidth="1"/>
    <col min="14857" max="14857" width="12.21875" style="1" customWidth="1"/>
    <col min="14858" max="15102" width="14.6640625" style="1"/>
    <col min="15103" max="15103" width="4.6640625" style="1" customWidth="1"/>
    <col min="15104" max="15104" width="18" style="1" customWidth="1"/>
    <col min="15105" max="15109" width="16.109375" style="1" customWidth="1"/>
    <col min="15110" max="15111" width="16.6640625" style="1" customWidth="1"/>
    <col min="15112" max="15112" width="12.5546875" style="1" customWidth="1"/>
    <col min="15113" max="15113" width="12.21875" style="1" customWidth="1"/>
    <col min="15114" max="15358" width="14.6640625" style="1"/>
    <col min="15359" max="15359" width="4.6640625" style="1" customWidth="1"/>
    <col min="15360" max="15360" width="18" style="1" customWidth="1"/>
    <col min="15361" max="15365" width="16.109375" style="1" customWidth="1"/>
    <col min="15366" max="15367" width="16.6640625" style="1" customWidth="1"/>
    <col min="15368" max="15368" width="12.5546875" style="1" customWidth="1"/>
    <col min="15369" max="15369" width="12.21875" style="1" customWidth="1"/>
    <col min="15370" max="15614" width="14.6640625" style="1"/>
    <col min="15615" max="15615" width="4.6640625" style="1" customWidth="1"/>
    <col min="15616" max="15616" width="18" style="1" customWidth="1"/>
    <col min="15617" max="15621" width="16.109375" style="1" customWidth="1"/>
    <col min="15622" max="15623" width="16.6640625" style="1" customWidth="1"/>
    <col min="15624" max="15624" width="12.5546875" style="1" customWidth="1"/>
    <col min="15625" max="15625" width="12.21875" style="1" customWidth="1"/>
    <col min="15626" max="15870" width="14.6640625" style="1"/>
    <col min="15871" max="15871" width="4.6640625" style="1" customWidth="1"/>
    <col min="15872" max="15872" width="18" style="1" customWidth="1"/>
    <col min="15873" max="15877" width="16.109375" style="1" customWidth="1"/>
    <col min="15878" max="15879" width="16.6640625" style="1" customWidth="1"/>
    <col min="15880" max="15880" width="12.5546875" style="1" customWidth="1"/>
    <col min="15881" max="15881" width="12.21875" style="1" customWidth="1"/>
    <col min="15882" max="16126" width="14.6640625" style="1"/>
    <col min="16127" max="16127" width="4.6640625" style="1" customWidth="1"/>
    <col min="16128" max="16128" width="18" style="1" customWidth="1"/>
    <col min="16129" max="16133" width="16.109375" style="1" customWidth="1"/>
    <col min="16134" max="16135" width="16.6640625" style="1" customWidth="1"/>
    <col min="16136" max="16136" width="12.5546875" style="1" customWidth="1"/>
    <col min="16137" max="16137" width="12.21875" style="1" customWidth="1"/>
    <col min="16138" max="16384" width="14.6640625" style="1"/>
  </cols>
  <sheetData>
    <row r="1" spans="1:10" ht="32.25" customHeight="1">
      <c r="A1" s="89" t="s">
        <v>31</v>
      </c>
      <c r="B1" s="89"/>
      <c r="C1" s="89"/>
      <c r="D1" s="89"/>
      <c r="E1" s="89"/>
      <c r="F1" s="89"/>
      <c r="G1" s="89"/>
      <c r="H1" s="89"/>
    </row>
    <row r="2" spans="1:10" ht="16.5" customHeight="1" thickBot="1">
      <c r="A2" s="90" t="s">
        <v>103</v>
      </c>
      <c r="B2" s="90"/>
      <c r="C2" s="90"/>
      <c r="D2" s="2"/>
      <c r="E2" s="2"/>
      <c r="F2" s="12"/>
      <c r="G2" s="91" t="s">
        <v>27</v>
      </c>
      <c r="H2" s="91"/>
    </row>
    <row r="3" spans="1:10" ht="14.25" customHeight="1">
      <c r="A3" s="92" t="s">
        <v>0</v>
      </c>
      <c r="B3" s="93"/>
      <c r="C3" s="9" t="s">
        <v>1</v>
      </c>
      <c r="D3" s="9" t="s">
        <v>34</v>
      </c>
      <c r="E3" s="9" t="s">
        <v>32</v>
      </c>
      <c r="F3" s="94" t="s">
        <v>2</v>
      </c>
      <c r="G3" s="96" t="s">
        <v>100</v>
      </c>
      <c r="H3" s="98" t="s">
        <v>30</v>
      </c>
    </row>
    <row r="4" spans="1:10" ht="15" customHeight="1" thickBot="1">
      <c r="A4" s="100" t="s">
        <v>3</v>
      </c>
      <c r="B4" s="101"/>
      <c r="C4" s="59">
        <v>10640</v>
      </c>
      <c r="D4" s="59">
        <v>10640</v>
      </c>
      <c r="E4" s="59">
        <v>10640</v>
      </c>
      <c r="F4" s="95"/>
      <c r="G4" s="97"/>
      <c r="H4" s="99"/>
    </row>
    <row r="5" spans="1:10" ht="16.5" customHeight="1">
      <c r="A5" s="102" t="s">
        <v>4</v>
      </c>
      <c r="B5" s="40" t="s">
        <v>5</v>
      </c>
      <c r="C5" s="60"/>
      <c r="D5" s="60"/>
      <c r="E5" s="60"/>
      <c r="F5" s="65">
        <f>C5*2+D5*2+E5*2</f>
        <v>0</v>
      </c>
      <c r="G5" s="66">
        <f>F5*12</f>
        <v>0</v>
      </c>
      <c r="H5" s="50" t="s">
        <v>85</v>
      </c>
    </row>
    <row r="6" spans="1:10" ht="16.5" customHeight="1">
      <c r="A6" s="103"/>
      <c r="B6" s="42" t="s">
        <v>6</v>
      </c>
      <c r="C6" s="61"/>
      <c r="D6" s="61"/>
      <c r="E6" s="62"/>
      <c r="F6" s="65">
        <f t="shared" ref="F6:F21" si="0">C6*2+D6*2+E6*2</f>
        <v>0</v>
      </c>
      <c r="G6" s="66">
        <f t="shared" ref="G6:G28" si="1">F6*12</f>
        <v>0</v>
      </c>
      <c r="H6" s="51"/>
      <c r="I6" s="3"/>
    </row>
    <row r="7" spans="1:10" ht="16.5" customHeight="1">
      <c r="A7" s="103"/>
      <c r="B7" s="8" t="s">
        <v>7</v>
      </c>
      <c r="C7" s="61"/>
      <c r="D7" s="61"/>
      <c r="E7" s="63">
        <v>100000</v>
      </c>
      <c r="F7" s="65">
        <f>C7*2+D7*2+E7*2</f>
        <v>200000</v>
      </c>
      <c r="G7" s="66">
        <f>F7*12</f>
        <v>2400000</v>
      </c>
      <c r="H7" s="51" t="s">
        <v>86</v>
      </c>
      <c r="I7" s="3"/>
    </row>
    <row r="8" spans="1:10" ht="16.5" customHeight="1">
      <c r="A8" s="103"/>
      <c r="B8" s="8" t="s">
        <v>8</v>
      </c>
      <c r="C8" s="61"/>
      <c r="D8" s="61"/>
      <c r="E8" s="61"/>
      <c r="F8" s="65">
        <f t="shared" si="0"/>
        <v>0</v>
      </c>
      <c r="G8" s="66">
        <f t="shared" si="1"/>
        <v>0</v>
      </c>
      <c r="H8" s="52" t="s">
        <v>99</v>
      </c>
      <c r="I8" s="3"/>
      <c r="J8" s="3"/>
    </row>
    <row r="9" spans="1:10" ht="16.5" customHeight="1">
      <c r="A9" s="103"/>
      <c r="B9" s="8" t="s">
        <v>98</v>
      </c>
      <c r="C9" s="61"/>
      <c r="D9" s="61"/>
      <c r="E9" s="61"/>
      <c r="F9" s="65">
        <f t="shared" si="0"/>
        <v>0</v>
      </c>
      <c r="G9" s="66">
        <f t="shared" si="1"/>
        <v>0</v>
      </c>
      <c r="H9" s="52"/>
      <c r="I9" s="3"/>
      <c r="J9" s="3"/>
    </row>
    <row r="10" spans="1:10" ht="16.5" customHeight="1">
      <c r="A10" s="103"/>
      <c r="B10" s="8" t="s">
        <v>33</v>
      </c>
      <c r="C10" s="61">
        <v>50000</v>
      </c>
      <c r="D10" s="61">
        <v>50000</v>
      </c>
      <c r="E10" s="61">
        <v>50000</v>
      </c>
      <c r="F10" s="65">
        <f>C10*2+D10*2+E10*2</f>
        <v>300000</v>
      </c>
      <c r="G10" s="66">
        <f>F10*12</f>
        <v>3600000</v>
      </c>
      <c r="H10" s="52" t="s">
        <v>87</v>
      </c>
      <c r="I10" s="3"/>
      <c r="J10" s="3"/>
    </row>
    <row r="11" spans="1:10" ht="16.5" customHeight="1">
      <c r="A11" s="103"/>
      <c r="B11" s="7" t="s">
        <v>9</v>
      </c>
      <c r="C11" s="64"/>
      <c r="D11" s="64"/>
      <c r="E11" s="64"/>
      <c r="F11" s="65">
        <f t="shared" si="0"/>
        <v>0</v>
      </c>
      <c r="G11" s="66">
        <f t="shared" si="1"/>
        <v>0</v>
      </c>
      <c r="H11" s="52"/>
      <c r="I11" s="3"/>
      <c r="J11" s="3"/>
    </row>
    <row r="12" spans="1:10" ht="16.5" customHeight="1">
      <c r="A12" s="103"/>
      <c r="B12" s="8" t="s">
        <v>10</v>
      </c>
      <c r="C12" s="61"/>
      <c r="D12" s="61"/>
      <c r="E12" s="61"/>
      <c r="F12" s="67">
        <f t="shared" si="0"/>
        <v>0</v>
      </c>
      <c r="G12" s="67">
        <f t="shared" si="1"/>
        <v>0</v>
      </c>
      <c r="H12" s="52" t="s">
        <v>96</v>
      </c>
      <c r="I12" s="3"/>
      <c r="J12" s="3"/>
    </row>
    <row r="13" spans="1:10" ht="16.5" customHeight="1">
      <c r="A13" s="103"/>
      <c r="B13" s="8" t="s">
        <v>11</v>
      </c>
      <c r="C13" s="61"/>
      <c r="D13" s="61"/>
      <c r="E13" s="61"/>
      <c r="F13" s="67">
        <f t="shared" si="0"/>
        <v>0</v>
      </c>
      <c r="G13" s="67">
        <f t="shared" si="1"/>
        <v>0</v>
      </c>
      <c r="H13" s="52"/>
      <c r="I13" s="3"/>
    </row>
    <row r="14" spans="1:10" ht="16.5" customHeight="1">
      <c r="A14" s="103" t="s">
        <v>12</v>
      </c>
      <c r="B14" s="8" t="s">
        <v>13</v>
      </c>
      <c r="C14" s="45"/>
      <c r="D14" s="45"/>
      <c r="E14" s="45"/>
      <c r="F14" s="67">
        <f t="shared" si="0"/>
        <v>0</v>
      </c>
      <c r="G14" s="67">
        <f t="shared" si="1"/>
        <v>0</v>
      </c>
      <c r="H14" s="53" t="s">
        <v>92</v>
      </c>
      <c r="I14" s="3"/>
    </row>
    <row r="15" spans="1:10" ht="16.5" customHeight="1">
      <c r="A15" s="103"/>
      <c r="B15" s="8" t="s">
        <v>14</v>
      </c>
      <c r="C15" s="45"/>
      <c r="D15" s="45"/>
      <c r="E15" s="45"/>
      <c r="F15" s="67">
        <f t="shared" si="0"/>
        <v>0</v>
      </c>
      <c r="G15" s="67">
        <f t="shared" si="1"/>
        <v>0</v>
      </c>
      <c r="H15" s="53" t="s">
        <v>88</v>
      </c>
      <c r="I15" s="4"/>
    </row>
    <row r="16" spans="1:10" ht="16.5" customHeight="1">
      <c r="A16" s="103"/>
      <c r="B16" s="8" t="s">
        <v>17</v>
      </c>
      <c r="C16" s="45"/>
      <c r="D16" s="45"/>
      <c r="E16" s="45"/>
      <c r="F16" s="67">
        <f t="shared" si="0"/>
        <v>0</v>
      </c>
      <c r="G16" s="67">
        <f t="shared" si="1"/>
        <v>0</v>
      </c>
      <c r="H16" s="53" t="s">
        <v>89</v>
      </c>
      <c r="I16" s="3"/>
    </row>
    <row r="17" spans="1:10" ht="16.5" customHeight="1">
      <c r="A17" s="103"/>
      <c r="B17" s="8" t="s">
        <v>16</v>
      </c>
      <c r="C17" s="45"/>
      <c r="D17" s="45"/>
      <c r="E17" s="45"/>
      <c r="F17" s="67">
        <f t="shared" si="0"/>
        <v>0</v>
      </c>
      <c r="G17" s="67">
        <f t="shared" si="1"/>
        <v>0</v>
      </c>
      <c r="H17" s="53" t="s">
        <v>90</v>
      </c>
      <c r="I17" s="3"/>
    </row>
    <row r="18" spans="1:10" ht="16.5" customHeight="1">
      <c r="A18" s="103"/>
      <c r="B18" s="8" t="s">
        <v>15</v>
      </c>
      <c r="C18" s="45"/>
      <c r="D18" s="45"/>
      <c r="E18" s="45"/>
      <c r="F18" s="67">
        <f t="shared" si="0"/>
        <v>0</v>
      </c>
      <c r="G18" s="67">
        <f t="shared" si="1"/>
        <v>0</v>
      </c>
      <c r="H18" s="53" t="s">
        <v>91</v>
      </c>
      <c r="I18" s="3"/>
    </row>
    <row r="19" spans="1:10" ht="16.5" customHeight="1">
      <c r="A19" s="103"/>
      <c r="B19" s="8" t="s">
        <v>18</v>
      </c>
      <c r="C19" s="43"/>
      <c r="D19" s="43"/>
      <c r="E19" s="43"/>
      <c r="F19" s="67">
        <f t="shared" si="0"/>
        <v>0</v>
      </c>
      <c r="G19" s="67">
        <f t="shared" si="1"/>
        <v>0</v>
      </c>
      <c r="H19" s="52"/>
      <c r="I19" s="3"/>
    </row>
    <row r="20" spans="1:10" ht="16.5" customHeight="1">
      <c r="A20" s="103"/>
      <c r="B20" s="8" t="s">
        <v>19</v>
      </c>
      <c r="C20" s="43"/>
      <c r="D20" s="43"/>
      <c r="E20" s="43"/>
      <c r="F20" s="65">
        <f t="shared" si="0"/>
        <v>0</v>
      </c>
      <c r="G20" s="66">
        <f t="shared" si="1"/>
        <v>0</v>
      </c>
      <c r="H20" s="52" t="s">
        <v>97</v>
      </c>
      <c r="I20" s="3"/>
    </row>
    <row r="21" spans="1:10">
      <c r="A21" s="103"/>
      <c r="B21" s="46" t="s">
        <v>84</v>
      </c>
      <c r="C21" s="44"/>
      <c r="D21" s="44"/>
      <c r="E21" s="44"/>
      <c r="F21" s="65">
        <f t="shared" si="0"/>
        <v>0</v>
      </c>
      <c r="G21" s="66">
        <f t="shared" si="1"/>
        <v>0</v>
      </c>
      <c r="H21" s="52" t="s">
        <v>95</v>
      </c>
      <c r="I21" s="3"/>
    </row>
    <row r="22" spans="1:10" ht="16.5" customHeight="1" thickBot="1">
      <c r="A22" s="104"/>
      <c r="B22" s="11" t="s">
        <v>9</v>
      </c>
      <c r="C22" s="10"/>
      <c r="D22" s="10"/>
      <c r="E22" s="10"/>
      <c r="F22" s="68">
        <f>C22*2+D22*2+E22*2</f>
        <v>0</v>
      </c>
      <c r="G22" s="69">
        <f t="shared" si="1"/>
        <v>0</v>
      </c>
      <c r="H22" s="54"/>
      <c r="I22" s="3"/>
    </row>
    <row r="23" spans="1:10" ht="16.5" customHeight="1">
      <c r="A23" s="105" t="s">
        <v>20</v>
      </c>
      <c r="B23" s="106"/>
      <c r="C23" s="41"/>
      <c r="D23" s="41"/>
      <c r="E23" s="41"/>
      <c r="F23" s="65">
        <f>C23*2+D23*2+E23*2</f>
        <v>0</v>
      </c>
      <c r="G23" s="66">
        <f t="shared" si="1"/>
        <v>0</v>
      </c>
      <c r="H23" s="55"/>
      <c r="I23" s="3"/>
    </row>
    <row r="24" spans="1:10" ht="16.5" customHeight="1">
      <c r="A24" s="80" t="s">
        <v>21</v>
      </c>
      <c r="B24" s="81"/>
      <c r="C24" s="43"/>
      <c r="D24" s="43"/>
      <c r="E24" s="43"/>
      <c r="F24" s="65">
        <f t="shared" ref="F24:F27" si="2">C24*2+D24*2+E24*2</f>
        <v>0</v>
      </c>
      <c r="G24" s="70">
        <f t="shared" si="1"/>
        <v>0</v>
      </c>
      <c r="H24" s="56"/>
      <c r="I24" s="3"/>
    </row>
    <row r="25" spans="1:10" ht="16.5" customHeight="1">
      <c r="A25" s="80" t="s">
        <v>22</v>
      </c>
      <c r="B25" s="81"/>
      <c r="C25" s="43"/>
      <c r="D25" s="43"/>
      <c r="E25" s="43"/>
      <c r="F25" s="65">
        <f t="shared" si="2"/>
        <v>0</v>
      </c>
      <c r="G25" s="70">
        <f t="shared" si="1"/>
        <v>0</v>
      </c>
      <c r="H25" s="57"/>
      <c r="I25" s="3"/>
    </row>
    <row r="26" spans="1:10" ht="16.5" customHeight="1">
      <c r="A26" s="80" t="s">
        <v>9</v>
      </c>
      <c r="B26" s="81"/>
      <c r="C26" s="43"/>
      <c r="D26" s="43"/>
      <c r="E26" s="43"/>
      <c r="F26" s="65">
        <f t="shared" si="2"/>
        <v>0</v>
      </c>
      <c r="G26" s="70">
        <f t="shared" si="1"/>
        <v>0</v>
      </c>
      <c r="H26" s="57"/>
      <c r="I26" s="3"/>
    </row>
    <row r="27" spans="1:10" ht="16.5" customHeight="1">
      <c r="A27" s="80" t="s">
        <v>23</v>
      </c>
      <c r="B27" s="81"/>
      <c r="C27" s="43"/>
      <c r="D27" s="43"/>
      <c r="E27" s="43"/>
      <c r="F27" s="65">
        <f t="shared" si="2"/>
        <v>0</v>
      </c>
      <c r="G27" s="70">
        <f t="shared" si="1"/>
        <v>0</v>
      </c>
      <c r="H27" s="57"/>
      <c r="J27" s="5"/>
    </row>
    <row r="28" spans="1:10" ht="16.5" customHeight="1" thickBot="1">
      <c r="A28" s="82" t="s">
        <v>24</v>
      </c>
      <c r="B28" s="83"/>
      <c r="C28" s="47"/>
      <c r="D28" s="47"/>
      <c r="E28" s="47"/>
      <c r="F28" s="71">
        <f>C28*2+D28*2+E28*2</f>
        <v>0</v>
      </c>
      <c r="G28" s="72">
        <f t="shared" si="1"/>
        <v>0</v>
      </c>
      <c r="H28" s="58"/>
      <c r="J28" s="5"/>
    </row>
    <row r="29" spans="1:10" ht="16.5" customHeight="1">
      <c r="A29" s="84" t="s">
        <v>25</v>
      </c>
      <c r="B29" s="85"/>
      <c r="C29" s="76">
        <f>ROUNDDOWN(C28,-3)</f>
        <v>0</v>
      </c>
      <c r="D29" s="76">
        <f>ROUNDDOWN(D28,-3)</f>
        <v>0</v>
      </c>
      <c r="E29" s="76">
        <f>ROUNDDOWN(E28,-3)</f>
        <v>0</v>
      </c>
      <c r="F29" s="73">
        <f>C29*2+D29*2+E29*2</f>
        <v>0</v>
      </c>
      <c r="G29" s="74">
        <f>F29*12</f>
        <v>0</v>
      </c>
      <c r="H29" s="48"/>
    </row>
    <row r="30" spans="1:10" ht="16.5" customHeight="1" thickBot="1">
      <c r="A30" s="86" t="s">
        <v>26</v>
      </c>
      <c r="B30" s="87"/>
      <c r="C30" s="77">
        <f>C29*2*12</f>
        <v>0</v>
      </c>
      <c r="D30" s="77">
        <f>D29*1*12</f>
        <v>0</v>
      </c>
      <c r="E30" s="77">
        <f>E29*1*12</f>
        <v>0</v>
      </c>
      <c r="F30" s="68"/>
      <c r="G30" s="75">
        <f>C30+D30+E30</f>
        <v>0</v>
      </c>
      <c r="H30" s="49"/>
    </row>
    <row r="31" spans="1:10" ht="17.25" customHeight="1">
      <c r="A31" s="88" t="s">
        <v>93</v>
      </c>
      <c r="B31" s="88"/>
      <c r="C31" s="88"/>
      <c r="D31" s="88"/>
      <c r="E31" s="88"/>
      <c r="F31" s="88"/>
      <c r="G31" s="88"/>
      <c r="H31" s="88"/>
    </row>
    <row r="32" spans="1:10" ht="17.25" customHeight="1">
      <c r="A32" s="78" t="s">
        <v>94</v>
      </c>
      <c r="B32" s="78"/>
      <c r="C32" s="78"/>
      <c r="D32" s="78"/>
      <c r="E32" s="78"/>
      <c r="F32" s="78"/>
      <c r="G32" s="78"/>
      <c r="H32" s="78"/>
    </row>
    <row r="33" spans="1:8">
      <c r="A33" s="78" t="s">
        <v>29</v>
      </c>
      <c r="B33" s="78"/>
      <c r="C33" s="78"/>
      <c r="D33" s="78"/>
      <c r="E33" s="78"/>
      <c r="F33" s="78"/>
      <c r="G33" s="78"/>
      <c r="H33" s="78"/>
    </row>
    <row r="34" spans="1:8">
      <c r="A34" s="78" t="s">
        <v>28</v>
      </c>
      <c r="B34" s="78"/>
      <c r="C34" s="78"/>
      <c r="D34" s="78"/>
      <c r="E34" s="78"/>
      <c r="F34" s="78"/>
      <c r="G34" s="78"/>
      <c r="H34" s="78"/>
    </row>
    <row r="35" spans="1:8" ht="27" customHeight="1">
      <c r="A35" s="79" t="s">
        <v>105</v>
      </c>
      <c r="B35" s="79"/>
      <c r="C35" s="79"/>
      <c r="D35" s="79"/>
      <c r="E35" s="79"/>
      <c r="F35" s="79"/>
      <c r="G35" s="79"/>
      <c r="H35" s="79"/>
    </row>
  </sheetData>
  <mergeCells count="23">
    <mergeCell ref="A26:B26"/>
    <mergeCell ref="A1:H1"/>
    <mergeCell ref="A2:C2"/>
    <mergeCell ref="G2:H2"/>
    <mergeCell ref="A3:B3"/>
    <mergeCell ref="F3:F4"/>
    <mergeCell ref="G3:G4"/>
    <mergeCell ref="H3:H4"/>
    <mergeCell ref="A4:B4"/>
    <mergeCell ref="A5:A13"/>
    <mergeCell ref="A14:A22"/>
    <mergeCell ref="A23:B23"/>
    <mergeCell ref="A24:B24"/>
    <mergeCell ref="A25:B25"/>
    <mergeCell ref="A33:H33"/>
    <mergeCell ref="A34:H34"/>
    <mergeCell ref="A35:H35"/>
    <mergeCell ref="A27:B27"/>
    <mergeCell ref="A28:B28"/>
    <mergeCell ref="A29:B29"/>
    <mergeCell ref="A30:B30"/>
    <mergeCell ref="A31:H31"/>
    <mergeCell ref="A32:H32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3"/>
  <sheetViews>
    <sheetView workbookViewId="0">
      <selection activeCell="G13" sqref="G13"/>
    </sheetView>
  </sheetViews>
  <sheetFormatPr defaultRowHeight="13.5"/>
  <cols>
    <col min="1" max="1" width="4.5546875" customWidth="1"/>
    <col min="2" max="2" width="16.44140625" customWidth="1"/>
    <col min="3" max="3" width="6.88671875" customWidth="1"/>
    <col min="4" max="4" width="8.21875" customWidth="1"/>
    <col min="5" max="5" width="9.21875" bestFit="1" customWidth="1"/>
    <col min="6" max="6" width="8.6640625" bestFit="1" customWidth="1"/>
    <col min="7" max="7" width="11" customWidth="1"/>
  </cols>
  <sheetData>
    <row r="1" spans="1:7" ht="33.75" customHeight="1">
      <c r="A1" s="107" t="s">
        <v>35</v>
      </c>
      <c r="B1" s="107"/>
      <c r="C1" s="107"/>
      <c r="D1" s="107"/>
      <c r="E1" s="107"/>
      <c r="F1" s="107"/>
      <c r="G1" s="107"/>
    </row>
    <row r="2" spans="1:7">
      <c r="A2" s="13"/>
      <c r="B2" s="13"/>
      <c r="C2" s="13"/>
      <c r="D2" s="14"/>
      <c r="E2" s="14"/>
      <c r="F2" s="13"/>
      <c r="G2" s="13"/>
    </row>
    <row r="3" spans="1:7" ht="25.5" customHeight="1">
      <c r="A3" s="15" t="s">
        <v>36</v>
      </c>
      <c r="B3" s="16" t="s">
        <v>37</v>
      </c>
      <c r="C3" s="17" t="s">
        <v>38</v>
      </c>
      <c r="D3" s="17" t="s">
        <v>39</v>
      </c>
      <c r="E3" s="18" t="s">
        <v>40</v>
      </c>
      <c r="F3" s="18" t="s">
        <v>41</v>
      </c>
      <c r="G3" s="19" t="s">
        <v>42</v>
      </c>
    </row>
    <row r="4" spans="1:7" ht="25.5" customHeight="1">
      <c r="A4" s="20">
        <v>1</v>
      </c>
      <c r="B4" s="21" t="s">
        <v>43</v>
      </c>
      <c r="C4" s="22" t="s">
        <v>44</v>
      </c>
      <c r="D4" s="22">
        <v>8</v>
      </c>
      <c r="E4" s="23"/>
      <c r="F4" s="23"/>
      <c r="G4" s="24" t="s">
        <v>45</v>
      </c>
    </row>
    <row r="5" spans="1:7" ht="25.5" customHeight="1">
      <c r="A5" s="25">
        <v>2</v>
      </c>
      <c r="B5" s="26" t="s">
        <v>46</v>
      </c>
      <c r="C5" s="27" t="s">
        <v>47</v>
      </c>
      <c r="D5" s="27">
        <v>50</v>
      </c>
      <c r="E5" s="28"/>
      <c r="F5" s="28"/>
      <c r="G5" s="29" t="s">
        <v>48</v>
      </c>
    </row>
    <row r="6" spans="1:7" ht="25.5" customHeight="1">
      <c r="A6" s="25">
        <v>3</v>
      </c>
      <c r="B6" s="26" t="s">
        <v>49</v>
      </c>
      <c r="C6" s="27" t="s">
        <v>50</v>
      </c>
      <c r="D6" s="27">
        <v>1</v>
      </c>
      <c r="E6" s="28"/>
      <c r="F6" s="28"/>
      <c r="G6" s="29" t="s">
        <v>51</v>
      </c>
    </row>
    <row r="7" spans="1:7" ht="25.5" customHeight="1">
      <c r="A7" s="25">
        <v>4</v>
      </c>
      <c r="B7" s="26" t="s">
        <v>52</v>
      </c>
      <c r="C7" s="27" t="s">
        <v>50</v>
      </c>
      <c r="D7" s="27">
        <v>2</v>
      </c>
      <c r="E7" s="28"/>
      <c r="F7" s="28"/>
      <c r="G7" s="29" t="s">
        <v>51</v>
      </c>
    </row>
    <row r="8" spans="1:7" ht="25.5" customHeight="1">
      <c r="A8" s="25">
        <v>5</v>
      </c>
      <c r="B8" s="26" t="s">
        <v>53</v>
      </c>
      <c r="C8" s="27" t="s">
        <v>54</v>
      </c>
      <c r="D8" s="27">
        <v>20</v>
      </c>
      <c r="E8" s="28"/>
      <c r="F8" s="28"/>
      <c r="G8" s="29" t="s">
        <v>55</v>
      </c>
    </row>
    <row r="9" spans="1:7" ht="25.5" customHeight="1">
      <c r="A9" s="25">
        <v>6</v>
      </c>
      <c r="B9" s="26" t="s">
        <v>56</v>
      </c>
      <c r="C9" s="27" t="s">
        <v>54</v>
      </c>
      <c r="D9" s="27">
        <v>10</v>
      </c>
      <c r="E9" s="28"/>
      <c r="F9" s="28"/>
      <c r="G9" s="29" t="s">
        <v>57</v>
      </c>
    </row>
    <row r="10" spans="1:7" ht="25.5" customHeight="1">
      <c r="A10" s="25">
        <v>7</v>
      </c>
      <c r="B10" s="30" t="s">
        <v>58</v>
      </c>
      <c r="C10" s="31" t="s">
        <v>59</v>
      </c>
      <c r="D10" s="31">
        <v>10</v>
      </c>
      <c r="E10" s="32"/>
      <c r="F10" s="32"/>
      <c r="G10" s="33" t="s">
        <v>60</v>
      </c>
    </row>
    <row r="11" spans="1:7" ht="25.5" customHeight="1">
      <c r="A11" s="25">
        <v>8</v>
      </c>
      <c r="B11" s="30" t="s">
        <v>61</v>
      </c>
      <c r="C11" s="31" t="s">
        <v>62</v>
      </c>
      <c r="D11" s="31">
        <v>5</v>
      </c>
      <c r="E11" s="32"/>
      <c r="F11" s="32"/>
      <c r="G11" s="33" t="s">
        <v>63</v>
      </c>
    </row>
    <row r="12" spans="1:7" ht="25.5" customHeight="1">
      <c r="A12" s="25">
        <v>9</v>
      </c>
      <c r="B12" s="30" t="s">
        <v>64</v>
      </c>
      <c r="C12" s="31" t="s">
        <v>59</v>
      </c>
      <c r="D12" s="34">
        <v>1000</v>
      </c>
      <c r="E12" s="32"/>
      <c r="F12" s="32"/>
      <c r="G12" s="33" t="s">
        <v>65</v>
      </c>
    </row>
    <row r="13" spans="1:7" ht="25.5" customHeight="1">
      <c r="A13" s="25">
        <v>10</v>
      </c>
      <c r="B13" s="30" t="s">
        <v>66</v>
      </c>
      <c r="C13" s="31" t="s">
        <v>67</v>
      </c>
      <c r="D13" s="31">
        <v>6</v>
      </c>
      <c r="E13" s="32"/>
      <c r="F13" s="32"/>
      <c r="G13" s="33"/>
    </row>
    <row r="14" spans="1:7" ht="25.5" customHeight="1">
      <c r="A14" s="25">
        <v>11</v>
      </c>
      <c r="B14" s="30" t="s">
        <v>68</v>
      </c>
      <c r="C14" s="31" t="s">
        <v>62</v>
      </c>
      <c r="D14" s="31">
        <v>5</v>
      </c>
      <c r="E14" s="32"/>
      <c r="F14" s="32"/>
      <c r="G14" s="33"/>
    </row>
    <row r="15" spans="1:7" ht="25.5" customHeight="1">
      <c r="A15" s="25">
        <v>12</v>
      </c>
      <c r="B15" s="30" t="s">
        <v>69</v>
      </c>
      <c r="C15" s="31" t="s">
        <v>70</v>
      </c>
      <c r="D15" s="31">
        <v>3</v>
      </c>
      <c r="E15" s="32"/>
      <c r="F15" s="32"/>
      <c r="G15" s="33" t="s">
        <v>71</v>
      </c>
    </row>
    <row r="16" spans="1:7" ht="25.5" customHeight="1">
      <c r="A16" s="25">
        <v>13</v>
      </c>
      <c r="B16" s="30" t="s">
        <v>72</v>
      </c>
      <c r="C16" s="31" t="s">
        <v>70</v>
      </c>
      <c r="D16" s="31">
        <v>2</v>
      </c>
      <c r="E16" s="32"/>
      <c r="F16" s="35"/>
      <c r="G16" s="33" t="s">
        <v>71</v>
      </c>
    </row>
    <row r="17" spans="1:7" ht="25.5" customHeight="1">
      <c r="A17" s="25">
        <v>14</v>
      </c>
      <c r="B17" s="30" t="s">
        <v>73</v>
      </c>
      <c r="C17" s="31" t="s">
        <v>59</v>
      </c>
      <c r="D17" s="31">
        <v>100</v>
      </c>
      <c r="E17" s="32"/>
      <c r="F17" s="35"/>
      <c r="G17" s="33" t="s">
        <v>74</v>
      </c>
    </row>
    <row r="18" spans="1:7" ht="25.5" customHeight="1">
      <c r="A18" s="25">
        <v>15</v>
      </c>
      <c r="B18" s="30" t="s">
        <v>75</v>
      </c>
      <c r="C18" s="31" t="s">
        <v>59</v>
      </c>
      <c r="D18" s="31">
        <v>10</v>
      </c>
      <c r="E18" s="32"/>
      <c r="F18" s="35"/>
      <c r="G18" s="33" t="s">
        <v>76</v>
      </c>
    </row>
    <row r="19" spans="1:7" ht="25.5" customHeight="1">
      <c r="A19" s="25">
        <v>16</v>
      </c>
      <c r="B19" s="30" t="s">
        <v>77</v>
      </c>
      <c r="C19" s="31" t="s">
        <v>47</v>
      </c>
      <c r="D19" s="31">
        <v>10</v>
      </c>
      <c r="E19" s="32"/>
      <c r="F19" s="35"/>
      <c r="G19" s="33"/>
    </row>
    <row r="20" spans="1:7" ht="25.5" customHeight="1">
      <c r="A20" s="25">
        <v>17</v>
      </c>
      <c r="B20" s="30" t="s">
        <v>78</v>
      </c>
      <c r="C20" s="31" t="s">
        <v>47</v>
      </c>
      <c r="D20" s="31">
        <v>2</v>
      </c>
      <c r="E20" s="32"/>
      <c r="F20" s="35"/>
      <c r="G20" s="33"/>
    </row>
    <row r="21" spans="1:7" ht="25.5" customHeight="1">
      <c r="A21" s="25">
        <v>18</v>
      </c>
      <c r="B21" s="30" t="s">
        <v>79</v>
      </c>
      <c r="C21" s="31" t="s">
        <v>62</v>
      </c>
      <c r="D21" s="31">
        <v>2</v>
      </c>
      <c r="E21" s="32"/>
      <c r="F21" s="32"/>
      <c r="G21" s="33" t="s">
        <v>80</v>
      </c>
    </row>
    <row r="22" spans="1:7" ht="25.5" customHeight="1">
      <c r="A22" s="36">
        <v>19</v>
      </c>
      <c r="B22" s="30" t="s">
        <v>81</v>
      </c>
      <c r="C22" s="31" t="s">
        <v>59</v>
      </c>
      <c r="D22" s="31">
        <v>80</v>
      </c>
      <c r="E22" s="32"/>
      <c r="F22" s="32"/>
      <c r="G22" s="33" t="s">
        <v>82</v>
      </c>
    </row>
    <row r="23" spans="1:7" ht="25.5" customHeight="1">
      <c r="A23" s="15"/>
      <c r="B23" s="16" t="s">
        <v>83</v>
      </c>
      <c r="C23" s="17"/>
      <c r="D23" s="17"/>
      <c r="E23" s="37"/>
      <c r="F23" s="37">
        <f>SUM(F4:F22)</f>
        <v>0</v>
      </c>
      <c r="G23" s="38"/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산출내역서_양식(2025)</vt:lpstr>
      <vt:lpstr>산출내역서_양식(2026)</vt:lpstr>
      <vt:lpstr>산출내역서_양식(2027)</vt:lpstr>
      <vt:lpstr>위생용품</vt:lpstr>
      <vt:lpstr>'산출내역서_양식(2025)'!Print_Area</vt:lpstr>
      <vt:lpstr>'산출내역서_양식(2026)'!Print_Area</vt:lpstr>
      <vt:lpstr>'산출내역서_양식(2027)'!Print_Area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2024-11-11T05:35:54Z</cp:lastPrinted>
  <dcterms:created xsi:type="dcterms:W3CDTF">2020-12-07T06:40:04Z</dcterms:created>
  <dcterms:modified xsi:type="dcterms:W3CDTF">2024-11-11T08:52:20Z</dcterms:modified>
</cp:coreProperties>
</file>